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 codeName="Questa_cartella_di_lavoro" autoCompressPictures="0"/>
  <xr:revisionPtr revIDLastSave="0" documentId="13_ncr:1_{C1FAE23F-065D-4B25-A878-42EED4D44A50}" xr6:coauthVersionLast="47" xr6:coauthVersionMax="47" xr10:uidLastSave="{00000000-0000-0000-0000-000000000000}"/>
  <workbookProtection workbookAlgorithmName="SHA-512" workbookHashValue="8ESZgIkrRqMISRsoyL8JGzmQy1Mq8QXSGhUtLPj/JIG6bCydZxY6cB53Y4MYD0q2ItPtviNexG6Fq5xZ/NVIVw==" workbookSaltValue="YzR9OMDoHEMwONJ+COMQWw==" workbookSpinCount="100000" lockStructure="1"/>
  <bookViews>
    <workbookView xWindow="-120" yWindow="-120" windowWidth="29040" windowHeight="15840" xr2:uid="{00000000-000D-0000-FFFF-FFFF00000000}"/>
  </bookViews>
  <sheets>
    <sheet name="Software calcolo pesi" sheetId="1" r:id="rId1"/>
  </sheets>
  <definedNames>
    <definedName name="_xlnm.Print_Area" localSheetId="0">'Software calcolo pesi'!$B$2:$T$32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R10" i="1"/>
  <c r="R9" i="1"/>
  <c r="R8" i="1"/>
  <c r="L19" i="1"/>
  <c r="L18" i="1"/>
  <c r="L17" i="1"/>
  <c r="L16" i="1"/>
  <c r="L15" i="1"/>
  <c r="L14" i="1"/>
  <c r="L13" i="1"/>
  <c r="L12" i="1"/>
  <c r="L11" i="1"/>
  <c r="L10" i="1"/>
  <c r="L9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<sst xmlns="http://schemas.openxmlformats.org/spreadsheetml/2006/main" count="89" uniqueCount="33">
  <si>
    <t>Diametro Esterno</t>
  </si>
  <si>
    <t>Lunghezza</t>
  </si>
  <si>
    <t>Bronzo - Alluminio</t>
  </si>
  <si>
    <t>Alluminio 6082</t>
  </si>
  <si>
    <t>Alluminio 2011</t>
  </si>
  <si>
    <t>Ottone</t>
  </si>
  <si>
    <t>Ghisa</t>
  </si>
  <si>
    <t>Rame</t>
  </si>
  <si>
    <t>Lato A</t>
  </si>
  <si>
    <t>Lato B</t>
  </si>
  <si>
    <t>Chiave</t>
  </si>
  <si>
    <t xml:space="preserve"> </t>
  </si>
  <si>
    <t>Ferro / AVP</t>
  </si>
  <si>
    <t>Acciaio INOX</t>
  </si>
  <si>
    <t xml:space="preserve">Bronzo Stagno </t>
  </si>
  <si>
    <t>Bronzo stagno-piombo</t>
  </si>
  <si>
    <t>I pesi forniti sono frutto di calcoli teorici e quindi puramente indicativi.</t>
  </si>
  <si>
    <t xml:space="preserve">BARRE TONDE PIENE E TUBI </t>
  </si>
  <si>
    <t>mm</t>
  </si>
  <si>
    <t>BARRE PIATTE E QUADRE</t>
  </si>
  <si>
    <t>BARRE ESAGONALI</t>
  </si>
  <si>
    <t>Guida all'utilizzo:</t>
  </si>
  <si>
    <t xml:space="preserve">Compilare i campi in giallo per ottenere i pesi del materiale di Vostro interesse.  </t>
  </si>
  <si>
    <r>
      <rPr>
        <b/>
        <sz val="10"/>
        <rFont val="Arial"/>
        <family val="2"/>
      </rPr>
      <t>Fax:</t>
    </r>
    <r>
      <rPr>
        <sz val="10"/>
        <rFont val="Arial"/>
        <family val="2"/>
      </rPr>
      <t xml:space="preserve"> +39 045 8799061</t>
    </r>
  </si>
  <si>
    <t>info@musolametalli.it</t>
  </si>
  <si>
    <t>www.musolametalli.it</t>
  </si>
  <si>
    <t>Software per il calcolo peso di SEMILAVORATI in ALLUMINIO, BRONZO, BRONZO ALLUMINIO, GHISA, OTTONE, RAME, FERRO e ACCIAIO</t>
  </si>
  <si>
    <t>Bronzo CuSn8 trafilato</t>
  </si>
  <si>
    <r>
      <rPr>
        <b/>
        <sz val="10"/>
        <rFont val="Arial"/>
        <family val="2"/>
      </rPr>
      <t>Tel:</t>
    </r>
    <r>
      <rPr>
        <sz val="10"/>
        <rFont val="Arial"/>
        <family val="2"/>
      </rPr>
      <t xml:space="preserve"> +39 045 8799012</t>
    </r>
  </si>
  <si>
    <t>Diametro Interno</t>
  </si>
  <si>
    <t>Contattaci per un preventivo gratuito &gt;</t>
  </si>
  <si>
    <t>Kg</t>
  </si>
  <si>
    <r>
      <t xml:space="preserve">Musola Metalli S.p.a. </t>
    </r>
    <r>
      <rPr>
        <i/>
        <sz val="10"/>
        <color indexed="8"/>
        <rFont val="Arial"/>
        <family val="2"/>
      </rPr>
      <t>loc. Cà dell'Aglio, 21/1 - 37036 San Martino Buon Albergo (VR)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</si>
</sst>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i/>
      <sz val="10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u/>
      <sz val="10"/>
      <color rgb="FFC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rgb="FF333399"/>
      <name val="Calibri"/>
      <family val="2"/>
      <scheme val="minor"/>
    </font>
    <font>
      <sz val="11"/>
      <color theme="0"/>
      <name val="Arial"/>
      <family val="2"/>
    </font>
    <font>
      <sz val="12"/>
      <color theme="0"/>
      <name val="Calibri"/>
      <family val="2"/>
      <scheme val="minor"/>
    </font>
    <font>
      <b/>
      <u/>
      <sz val="10"/>
      <color rgb="FFD4000A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2" borderId="0" xfId="1" applyFill="1" applyAlignment="1" applyProtection="1">
      <alignment horizontal="center" wrapText="1"/>
    </xf>
    <xf numFmtId="0" fontId="3" fillId="3" borderId="0" xfId="1" applyFill="1" applyBorder="1" applyAlignment="1" applyProtection="1">
      <alignment horizontal="center" wrapText="1"/>
    </xf>
    <xf numFmtId="0" fontId="1" fillId="3" borderId="0" xfId="1" applyFont="1" applyFill="1" applyBorder="1" applyAlignment="1" applyProtection="1"/>
    <xf numFmtId="0" fontId="4" fillId="3" borderId="0" xfId="1" applyFont="1" applyFill="1" applyBorder="1" applyAlignment="1" applyProtection="1"/>
    <xf numFmtId="0" fontId="6" fillId="3" borderId="0" xfId="1" applyFont="1" applyFill="1" applyBorder="1" applyAlignment="1" applyProtection="1">
      <alignment vertical="center"/>
    </xf>
    <xf numFmtId="0" fontId="7" fillId="3" borderId="0" xfId="1" applyFont="1" applyFill="1" applyBorder="1" applyAlignment="1" applyProtection="1">
      <alignment vertical="center"/>
    </xf>
    <xf numFmtId="0" fontId="10" fillId="3" borderId="0" xfId="1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3" borderId="3" xfId="0" applyFill="1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 vertical="top"/>
    </xf>
    <xf numFmtId="0" fontId="0" fillId="3" borderId="0" xfId="0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4" xfId="0" applyFill="1" applyBorder="1" applyProtection="1"/>
    <xf numFmtId="0" fontId="0" fillId="3" borderId="3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vertical="center"/>
    </xf>
    <xf numFmtId="0" fontId="13" fillId="6" borderId="6" xfId="0" applyFont="1" applyFill="1" applyBorder="1" applyAlignment="1" applyProtection="1">
      <alignment horizontal="left" vertical="center"/>
    </xf>
    <xf numFmtId="0" fontId="13" fillId="6" borderId="6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left" vertical="top"/>
    </xf>
    <xf numFmtId="0" fontId="0" fillId="5" borderId="0" xfId="0" applyFill="1" applyBorder="1" applyAlignment="1" applyProtection="1">
      <alignment horizontal="left" vertical="top"/>
    </xf>
    <xf numFmtId="0" fontId="14" fillId="6" borderId="7" xfId="0" applyFont="1" applyFill="1" applyBorder="1" applyAlignment="1" applyProtection="1">
      <alignment horizontal="left" vertical="center"/>
    </xf>
    <xf numFmtId="0" fontId="13" fillId="6" borderId="8" xfId="0" applyFont="1" applyFill="1" applyBorder="1" applyAlignment="1" applyProtection="1">
      <alignment horizontal="left" vertical="center"/>
    </xf>
    <xf numFmtId="0" fontId="13" fillId="6" borderId="8" xfId="0" applyFont="1" applyFill="1" applyBorder="1" applyAlignment="1" applyProtection="1">
      <alignment horizontal="center" vertical="center"/>
    </xf>
    <xf numFmtId="0" fontId="0" fillId="5" borderId="0" xfId="0" applyFill="1" applyBorder="1" applyProtection="1"/>
    <xf numFmtId="0" fontId="0" fillId="6" borderId="5" xfId="0" applyFill="1" applyBorder="1" applyProtection="1"/>
    <xf numFmtId="0" fontId="0" fillId="5" borderId="9" xfId="0" applyFill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horizontal="left" vertical="center"/>
    </xf>
    <xf numFmtId="0" fontId="15" fillId="5" borderId="10" xfId="0" applyFont="1" applyFill="1" applyBorder="1" applyAlignment="1" applyProtection="1">
      <alignment vertical="center"/>
    </xf>
    <xf numFmtId="0" fontId="0" fillId="5" borderId="11" xfId="0" applyFill="1" applyBorder="1" applyProtection="1"/>
    <xf numFmtId="0" fontId="0" fillId="5" borderId="12" xfId="0" applyFill="1" applyBorder="1" applyAlignment="1" applyProtection="1">
      <alignment horizontal="left" vertical="top"/>
    </xf>
    <xf numFmtId="0" fontId="0" fillId="5" borderId="13" xfId="0" applyFill="1" applyBorder="1" applyAlignment="1" applyProtection="1">
      <alignment horizontal="left" vertical="top"/>
    </xf>
    <xf numFmtId="0" fontId="0" fillId="5" borderId="9" xfId="0" applyFill="1" applyBorder="1" applyAlignment="1" applyProtection="1">
      <alignment horizontal="left" vertical="top"/>
    </xf>
    <xf numFmtId="0" fontId="15" fillId="5" borderId="0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left" vertical="top"/>
    </xf>
    <xf numFmtId="0" fontId="0" fillId="7" borderId="9" xfId="0" applyFill="1" applyBorder="1" applyAlignment="1" applyProtection="1">
      <alignment horizontal="left" vertical="center"/>
    </xf>
    <xf numFmtId="0" fontId="15" fillId="7" borderId="0" xfId="0" applyFont="1" applyFill="1" applyBorder="1" applyAlignment="1" applyProtection="1">
      <alignment horizontal="center" vertical="center"/>
    </xf>
    <xf numFmtId="2" fontId="16" fillId="7" borderId="10" xfId="0" applyNumberFormat="1" applyFont="1" applyFill="1" applyBorder="1" applyAlignment="1" applyProtection="1">
      <alignment horizontal="center" vertical="center"/>
    </xf>
    <xf numFmtId="0" fontId="0" fillId="7" borderId="9" xfId="0" applyFill="1" applyBorder="1" applyProtection="1"/>
    <xf numFmtId="0" fontId="0" fillId="7" borderId="9" xfId="0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left" vertical="center"/>
    </xf>
    <xf numFmtId="0" fontId="0" fillId="5" borderId="7" xfId="0" applyFill="1" applyBorder="1" applyAlignment="1" applyProtection="1">
      <alignment horizontal="left" vertical="center"/>
    </xf>
    <xf numFmtId="0" fontId="15" fillId="5" borderId="8" xfId="0" applyFont="1" applyFill="1" applyBorder="1" applyAlignment="1" applyProtection="1">
      <alignment horizontal="left" vertical="center"/>
    </xf>
    <xf numFmtId="0" fontId="15" fillId="5" borderId="8" xfId="0" applyFont="1" applyFill="1" applyBorder="1" applyAlignment="1" applyProtection="1">
      <alignment horizontal="center" vertical="center"/>
    </xf>
    <xf numFmtId="2" fontId="16" fillId="5" borderId="2" xfId="0" applyNumberFormat="1" applyFont="1" applyFill="1" applyBorder="1" applyAlignment="1" applyProtection="1">
      <alignment horizontal="center" vertical="center"/>
    </xf>
    <xf numFmtId="2" fontId="0" fillId="3" borderId="0" xfId="0" applyNumberFormat="1" applyFill="1" applyBorder="1" applyAlignment="1" applyProtection="1">
      <alignment horizontal="left" vertical="center"/>
    </xf>
    <xf numFmtId="0" fontId="0" fillId="5" borderId="7" xfId="0" applyFill="1" applyBorder="1" applyProtection="1"/>
    <xf numFmtId="0" fontId="0" fillId="5" borderId="8" xfId="0" applyFill="1" applyBorder="1" applyAlignment="1" applyProtection="1">
      <alignment horizontal="left" vertical="top"/>
    </xf>
    <xf numFmtId="0" fontId="0" fillId="5" borderId="2" xfId="0" applyFill="1" applyBorder="1" applyAlignment="1" applyProtection="1">
      <alignment horizontal="left" vertical="top"/>
    </xf>
    <xf numFmtId="0" fontId="0" fillId="5" borderId="7" xfId="0" applyFill="1" applyBorder="1" applyAlignment="1" applyProtection="1">
      <alignment horizontal="left" vertical="top"/>
    </xf>
    <xf numFmtId="0" fontId="15" fillId="5" borderId="2" xfId="0" applyFont="1" applyFill="1" applyBorder="1" applyAlignment="1" applyProtection="1">
      <alignment horizontal="left" vertical="top"/>
    </xf>
    <xf numFmtId="0" fontId="17" fillId="3" borderId="0" xfId="0" applyFont="1" applyFill="1" applyBorder="1" applyAlignment="1" applyProtection="1">
      <alignment horizontal="left" vertical="center"/>
    </xf>
    <xf numFmtId="0" fontId="0" fillId="3" borderId="0" xfId="0" applyFont="1" applyFill="1" applyBorder="1" applyProtection="1"/>
    <xf numFmtId="0" fontId="18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Protection="1"/>
    <xf numFmtId="0" fontId="19" fillId="3" borderId="0" xfId="0" applyFont="1" applyFill="1" applyBorder="1" applyAlignment="1" applyProtection="1">
      <alignment horizontal="right" wrapText="1"/>
    </xf>
    <xf numFmtId="0" fontId="2" fillId="3" borderId="0" xfId="0" applyFont="1" applyFill="1" applyBorder="1" applyProtection="1"/>
    <xf numFmtId="49" fontId="17" fillId="3" borderId="0" xfId="0" applyNumberFormat="1" applyFont="1" applyFill="1" applyBorder="1" applyAlignment="1" applyProtection="1">
      <alignment horizontal="left" vertical="top"/>
    </xf>
    <xf numFmtId="0" fontId="0" fillId="3" borderId="14" xfId="0" applyFill="1" applyBorder="1" applyProtection="1"/>
    <xf numFmtId="0" fontId="0" fillId="3" borderId="15" xfId="0" applyFill="1" applyBorder="1" applyProtection="1"/>
    <xf numFmtId="49" fontId="0" fillId="3" borderId="15" xfId="0" applyNumberFormat="1" applyFill="1" applyBorder="1" applyAlignment="1" applyProtection="1">
      <alignment horizontal="left" vertical="top"/>
    </xf>
    <xf numFmtId="0" fontId="0" fillId="3" borderId="15" xfId="0" applyFill="1" applyBorder="1" applyAlignment="1" applyProtection="1">
      <alignment horizontal="left" vertical="top"/>
    </xf>
    <xf numFmtId="0" fontId="0" fillId="3" borderId="15" xfId="0" applyFill="1" applyBorder="1" applyAlignment="1" applyProtection="1">
      <alignment horizontal="left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16" xfId="0" applyFill="1" applyBorder="1" applyProtection="1"/>
    <xf numFmtId="0" fontId="0" fillId="2" borderId="0" xfId="0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center"/>
    </xf>
    <xf numFmtId="0" fontId="19" fillId="2" borderId="0" xfId="0" applyFont="1" applyFill="1" applyAlignment="1" applyProtection="1">
      <alignment horizontal="right" wrapText="1"/>
    </xf>
    <xf numFmtId="0" fontId="15" fillId="2" borderId="9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center" vertical="center"/>
    </xf>
    <xf numFmtId="2" fontId="16" fillId="2" borderId="10" xfId="0" applyNumberFormat="1" applyFont="1" applyFill="1" applyBorder="1" applyAlignment="1" applyProtection="1">
      <alignment horizontal="center" vertical="center"/>
      <protection hidden="1"/>
    </xf>
    <xf numFmtId="0" fontId="15" fillId="7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20" fillId="8" borderId="17" xfId="0" applyFont="1" applyFill="1" applyBorder="1" applyAlignment="1" applyProtection="1">
      <alignment horizontal="center" vertical="center" wrapText="1"/>
    </xf>
    <xf numFmtId="0" fontId="20" fillId="8" borderId="18" xfId="0" applyFont="1" applyFill="1" applyBorder="1" applyAlignment="1" applyProtection="1">
      <alignment horizontal="center" vertical="center"/>
    </xf>
    <xf numFmtId="0" fontId="20" fillId="8" borderId="19" xfId="0" applyFont="1" applyFill="1" applyBorder="1" applyAlignment="1" applyProtection="1">
      <alignment horizontal="center" vertical="center"/>
    </xf>
    <xf numFmtId="0" fontId="10" fillId="3" borderId="0" xfId="1" applyFont="1" applyFill="1" applyBorder="1" applyAlignment="1" applyProtection="1">
      <alignment horizontal="left" vertical="center"/>
      <protection locked="0"/>
    </xf>
    <xf numFmtId="0" fontId="21" fillId="8" borderId="11" xfId="0" applyFont="1" applyFill="1" applyBorder="1" applyAlignment="1" applyProtection="1">
      <alignment horizontal="center" vertical="center"/>
    </xf>
    <xf numFmtId="0" fontId="21" fillId="8" borderId="12" xfId="0" applyFont="1" applyFill="1" applyBorder="1" applyAlignment="1" applyProtection="1">
      <alignment horizontal="center" vertical="center"/>
    </xf>
    <xf numFmtId="0" fontId="21" fillId="8" borderId="13" xfId="0" applyFont="1" applyFill="1" applyBorder="1" applyAlignment="1" applyProtection="1">
      <alignment horizontal="center" vertical="center"/>
    </xf>
    <xf numFmtId="0" fontId="21" fillId="8" borderId="5" xfId="0" applyFont="1" applyFill="1" applyBorder="1" applyAlignment="1" applyProtection="1">
      <alignment horizontal="center" vertical="center"/>
    </xf>
    <xf numFmtId="0" fontId="21" fillId="8" borderId="6" xfId="0" applyFont="1" applyFill="1" applyBorder="1" applyAlignment="1" applyProtection="1">
      <alignment horizontal="center" vertical="center"/>
    </xf>
    <xf numFmtId="0" fontId="21" fillId="8" borderId="20" xfId="0" applyFont="1" applyFill="1" applyBorder="1" applyAlignment="1" applyProtection="1">
      <alignment horizontal="center" vertical="center"/>
    </xf>
    <xf numFmtId="0" fontId="22" fillId="3" borderId="0" xfId="1" applyFont="1" applyFill="1" applyBorder="1" applyAlignment="1" applyProtection="1">
      <alignment horizontal="left" vertical="center"/>
      <protection locked="0"/>
    </xf>
    <xf numFmtId="0" fontId="22" fillId="0" borderId="0" xfId="1" applyFont="1" applyAlignment="1" applyProtection="1">
      <alignment horizontal="left"/>
      <protection locked="0"/>
    </xf>
    <xf numFmtId="0" fontId="22" fillId="0" borderId="0" xfId="1" applyFont="1" applyAlignment="1" applyProtection="1">
      <protection locked="0"/>
    </xf>
  </cellXfs>
  <cellStyles count="2">
    <cellStyle name="Collegamento ipertestuale" xfId="1" builtinId="8"/>
    <cellStyle name="Normale" xfId="0" builtinId="0"/>
  </cellStyles>
  <dxfs count="13"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</dxfs>
  <tableStyles count="0" defaultTableStyle="TableStyleMedium9" defaultPivotStyle="PivotStyleLight16"/>
  <colors>
    <mruColors>
      <color rgb="FFD40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26810</xdr:colOff>
      <xdr:row>25</xdr:row>
      <xdr:rowOff>66675</xdr:rowOff>
    </xdr:from>
    <xdr:to>
      <xdr:col>5</xdr:col>
      <xdr:colOff>137583</xdr:colOff>
      <xdr:row>29</xdr:row>
      <xdr:rowOff>8102</xdr:rowOff>
    </xdr:to>
    <xdr:pic>
      <xdr:nvPicPr>
        <xdr:cNvPr id="1025" name="Immag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2407"/>
        <a:stretch/>
      </xdr:blipFill>
      <xdr:spPr bwMode="auto">
        <a:xfrm>
          <a:off x="566560" y="5443008"/>
          <a:ext cx="2142773" cy="735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1304217</xdr:colOff>
      <xdr:row>26</xdr:row>
      <xdr:rowOff>72320</xdr:rowOff>
    </xdr:from>
    <xdr:to>
      <xdr:col>10</xdr:col>
      <xdr:colOff>254002</xdr:colOff>
      <xdr:row>29</xdr:row>
      <xdr:rowOff>27164</xdr:rowOff>
    </xdr:to>
    <xdr:pic>
      <xdr:nvPicPr>
        <xdr:cNvPr id="1026" name="Immagine 1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884" y="5639153"/>
          <a:ext cx="463201" cy="558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407097</xdr:colOff>
      <xdr:row>26</xdr:row>
      <xdr:rowOff>78317</xdr:rowOff>
    </xdr:from>
    <xdr:to>
      <xdr:col>11</xdr:col>
      <xdr:colOff>486832</xdr:colOff>
      <xdr:row>29</xdr:row>
      <xdr:rowOff>0</xdr:rowOff>
    </xdr:to>
    <xdr:pic>
      <xdr:nvPicPr>
        <xdr:cNvPr id="1027" name="Immagine 1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180" y="5645150"/>
          <a:ext cx="598319" cy="52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148168</xdr:colOff>
      <xdr:row>26</xdr:row>
      <xdr:rowOff>22930</xdr:rowOff>
    </xdr:from>
    <xdr:to>
      <xdr:col>9</xdr:col>
      <xdr:colOff>1158876</xdr:colOff>
      <xdr:row>29</xdr:row>
      <xdr:rowOff>30970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5213307-1EE1-004A-96DA-54EFE3347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65501" y="5589763"/>
          <a:ext cx="1307042" cy="611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nditabronzo.it/dati-tecnici/bronzo-stagno.html" TargetMode="External"/><Relationship Id="rId13" Type="http://schemas.openxmlformats.org/officeDocument/2006/relationships/hyperlink" Target="http://www.venditabronzo.it/dati-tecnici/bronzo-alluminio.html" TargetMode="External"/><Relationship Id="rId18" Type="http://schemas.openxmlformats.org/officeDocument/2006/relationships/hyperlink" Target="http://www.musolametalli.it/index.aspx?IDMenu=28&amp;idMenuAPP=3" TargetMode="External"/><Relationship Id="rId26" Type="http://schemas.openxmlformats.org/officeDocument/2006/relationships/hyperlink" Target="http://www.musolametalli.it/index.aspx?IDMenu=26&amp;idMenuAPP=3" TargetMode="External"/><Relationship Id="rId3" Type="http://schemas.openxmlformats.org/officeDocument/2006/relationships/hyperlink" Target="https://www.musolametalli.it/contatti/richiesta-informazioni?Prodotto=calcolo%20pesi%20metalli&amp;Origine=file-calcolo-pesi-metalli" TargetMode="External"/><Relationship Id="rId21" Type="http://schemas.openxmlformats.org/officeDocument/2006/relationships/hyperlink" Target="http://www.vendita-alluminio.it/" TargetMode="External"/><Relationship Id="rId7" Type="http://schemas.openxmlformats.org/officeDocument/2006/relationships/hyperlink" Target="http://www.venditabronzo.it/bronzo-fosforoso.html" TargetMode="External"/><Relationship Id="rId12" Type="http://schemas.openxmlformats.org/officeDocument/2006/relationships/hyperlink" Target="http://www.venditabronzo.it/dati-tecnici/bronzo-alluminio.html" TargetMode="External"/><Relationship Id="rId17" Type="http://schemas.openxmlformats.org/officeDocument/2006/relationships/hyperlink" Target="http://www.venditaghisa.it/" TargetMode="External"/><Relationship Id="rId25" Type="http://schemas.openxmlformats.org/officeDocument/2006/relationships/hyperlink" Target="http://www.musolametalli.it/index.aspx?IDMenu=26&amp;idMenuAPP=3" TargetMode="External"/><Relationship Id="rId2" Type="http://schemas.openxmlformats.org/officeDocument/2006/relationships/hyperlink" Target="mailto:info@musolametalli.it?subject=Richiesta%20disponibilita'%20spessori" TargetMode="External"/><Relationship Id="rId16" Type="http://schemas.openxmlformats.org/officeDocument/2006/relationships/hyperlink" Target="http://www.venditaghisa.it/" TargetMode="External"/><Relationship Id="rId20" Type="http://schemas.openxmlformats.org/officeDocument/2006/relationships/hyperlink" Target="http://www.vendita-alluminio.it/" TargetMode="External"/><Relationship Id="rId29" Type="http://schemas.openxmlformats.org/officeDocument/2006/relationships/hyperlink" Target="https://www.musolametalli.it/contatti/richiesta-informazioni?Prodotto=calcolo%20pesi%20metalli&amp;Origine=file-calcolo-pesi-metalli" TargetMode="External"/><Relationship Id="rId1" Type="http://schemas.openxmlformats.org/officeDocument/2006/relationships/hyperlink" Target="http://www.musolametalli.it/" TargetMode="External"/><Relationship Id="rId6" Type="http://schemas.openxmlformats.org/officeDocument/2006/relationships/hyperlink" Target="http://www.venditabronzo.it/dati-tecnici/bronzo-alluminio.html" TargetMode="External"/><Relationship Id="rId11" Type="http://schemas.openxmlformats.org/officeDocument/2006/relationships/hyperlink" Target="http://www.venditabronzo.it/dati-tecnici/bronzo-stagno-piombo.html" TargetMode="External"/><Relationship Id="rId24" Type="http://schemas.openxmlformats.org/officeDocument/2006/relationships/hyperlink" Target="http://www.musolametalli.it/index.aspx?IDMenu=28&amp;idMenuAPP=3" TargetMode="External"/><Relationship Id="rId5" Type="http://schemas.openxmlformats.org/officeDocument/2006/relationships/hyperlink" Target="http://www.venditabronzo.it/dati-tecnici/bronzo-stagno-piombo.html" TargetMode="External"/><Relationship Id="rId15" Type="http://schemas.openxmlformats.org/officeDocument/2006/relationships/hyperlink" Target="http://www.musolametalli.it/index.aspx?IDMenu=26&amp;idMenuAPP=3" TargetMode="External"/><Relationship Id="rId23" Type="http://schemas.openxmlformats.org/officeDocument/2006/relationships/hyperlink" Target="http://www.vendita-alluminio.it/" TargetMode="External"/><Relationship Id="rId28" Type="http://schemas.openxmlformats.org/officeDocument/2006/relationships/hyperlink" Target="https://www.musolametalli.it/contatti/richiesta-informazioni?Prodotto=calcolo%20pesi%20metalli&amp;Origine=file-calcolo-pesi-metalli" TargetMode="External"/><Relationship Id="rId10" Type="http://schemas.openxmlformats.org/officeDocument/2006/relationships/hyperlink" Target="http://www.venditabronzo.it/dati-tecnici/bronzo-stagno-piombo.html" TargetMode="External"/><Relationship Id="rId19" Type="http://schemas.openxmlformats.org/officeDocument/2006/relationships/hyperlink" Target="http://www.vendita-alluminio.it/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venditabronzo.it/dati-tecnici/bronzo-stagno.html" TargetMode="External"/><Relationship Id="rId9" Type="http://schemas.openxmlformats.org/officeDocument/2006/relationships/hyperlink" Target="http://www.venditabronzo.it/dati-tecnici/bronzo-stagno.html" TargetMode="External"/><Relationship Id="rId14" Type="http://schemas.openxmlformats.org/officeDocument/2006/relationships/hyperlink" Target="http://www.venditabronzo.it/bronzo-fosforoso.html" TargetMode="External"/><Relationship Id="rId22" Type="http://schemas.openxmlformats.org/officeDocument/2006/relationships/hyperlink" Target="http://www.vendita-alluminio.it/" TargetMode="External"/><Relationship Id="rId27" Type="http://schemas.openxmlformats.org/officeDocument/2006/relationships/hyperlink" Target="https://www.musolametalli.it/contatti/richiesta-informazioni?Prodotto=calcolo%20pesi%20metalli&amp;Origine=file-calcolo-pesi-metalli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T98"/>
  <sheetViews>
    <sheetView tabSelected="1" zoomScale="90" zoomScaleNormal="90" zoomScalePageLayoutView="90" workbookViewId="0">
      <selection activeCell="D31" sqref="D31"/>
    </sheetView>
  </sheetViews>
  <sheetFormatPr defaultColWidth="8.85546875" defaultRowHeight="15" x14ac:dyDescent="0.25"/>
  <cols>
    <col min="1" max="1" width="3.7109375" style="10" customWidth="1"/>
    <col min="2" max="2" width="3.28515625" style="10" customWidth="1"/>
    <col min="3" max="3" width="1.140625" style="10" customWidth="1"/>
    <col min="4" max="4" width="22.7109375" style="10" customWidth="1"/>
    <col min="5" max="5" width="7.7109375" style="10" customWidth="1"/>
    <col min="6" max="6" width="9.7109375" style="10" customWidth="1"/>
    <col min="7" max="7" width="5.7109375" style="10" hidden="1" customWidth="1"/>
    <col min="8" max="8" width="3.28515625" style="10" customWidth="1"/>
    <col min="9" max="9" width="1.140625" style="10" customWidth="1"/>
    <col min="10" max="10" width="22.7109375" style="11" customWidth="1"/>
    <col min="11" max="11" width="7.7109375" style="12" customWidth="1"/>
    <col min="12" max="12" width="9.7109375" style="10" customWidth="1"/>
    <col min="13" max="13" width="20.42578125" style="10" hidden="1" customWidth="1"/>
    <col min="14" max="14" width="3.28515625" style="10" customWidth="1"/>
    <col min="15" max="15" width="1.140625" style="10" customWidth="1"/>
    <col min="16" max="16" width="22.7109375" style="10" customWidth="1"/>
    <col min="17" max="17" width="7.7109375" style="10" customWidth="1"/>
    <col min="18" max="18" width="9.7109375" style="10" customWidth="1"/>
    <col min="19" max="19" width="8.85546875" style="10" hidden="1" customWidth="1"/>
    <col min="20" max="20" width="3.28515625" style="10" customWidth="1"/>
    <col min="21" max="21" width="3.7109375" style="10" customWidth="1"/>
    <col min="22" max="16384" width="8.85546875" style="10"/>
  </cols>
  <sheetData>
    <row r="1" spans="2:20" ht="15.75" thickBot="1" x14ac:dyDescent="0.3"/>
    <row r="2" spans="2:20" ht="32.1" customHeight="1" thickBot="1" x14ac:dyDescent="0.3">
      <c r="B2" s="80" t="s">
        <v>26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</row>
    <row r="3" spans="2:20" ht="27" customHeight="1" x14ac:dyDescent="0.25">
      <c r="B3" s="13"/>
      <c r="C3" s="14"/>
      <c r="D3" s="15"/>
      <c r="E3" s="15"/>
      <c r="F3" s="15"/>
      <c r="G3" s="15"/>
      <c r="H3" s="15"/>
      <c r="I3" s="15"/>
      <c r="J3" s="16"/>
      <c r="K3" s="17"/>
      <c r="L3" s="15"/>
      <c r="M3" s="15"/>
      <c r="N3" s="15"/>
      <c r="O3" s="15"/>
      <c r="P3" s="15"/>
      <c r="Q3" s="15"/>
      <c r="R3" s="14"/>
      <c r="S3" s="14"/>
      <c r="T3" s="18"/>
    </row>
    <row r="4" spans="2:20" s="12" customFormat="1" ht="32.1" customHeight="1" x14ac:dyDescent="0.25">
      <c r="B4" s="19"/>
      <c r="C4" s="84" t="s">
        <v>17</v>
      </c>
      <c r="D4" s="85"/>
      <c r="E4" s="85"/>
      <c r="F4" s="86"/>
      <c r="G4" s="17"/>
      <c r="H4" s="17"/>
      <c r="I4" s="87" t="s">
        <v>19</v>
      </c>
      <c r="J4" s="88"/>
      <c r="K4" s="88"/>
      <c r="L4" s="89"/>
      <c r="M4" s="20"/>
      <c r="N4" s="17"/>
      <c r="O4" s="87" t="s">
        <v>20</v>
      </c>
      <c r="P4" s="88"/>
      <c r="Q4" s="88"/>
      <c r="R4" s="89"/>
      <c r="S4" s="20"/>
      <c r="T4" s="21"/>
    </row>
    <row r="5" spans="2:20" ht="15" customHeight="1" x14ac:dyDescent="0.25">
      <c r="B5" s="13"/>
      <c r="C5" s="22"/>
      <c r="D5" s="23" t="s">
        <v>0</v>
      </c>
      <c r="E5" s="24" t="s">
        <v>18</v>
      </c>
      <c r="F5" s="8"/>
      <c r="G5" s="15"/>
      <c r="H5" s="15"/>
      <c r="I5" s="25"/>
      <c r="J5" s="23" t="s">
        <v>8</v>
      </c>
      <c r="K5" s="24" t="s">
        <v>18</v>
      </c>
      <c r="L5" s="8"/>
      <c r="M5" s="26"/>
      <c r="N5" s="15"/>
      <c r="O5" s="27"/>
      <c r="P5" s="28" t="s">
        <v>10</v>
      </c>
      <c r="Q5" s="29" t="s">
        <v>18</v>
      </c>
      <c r="R5" s="9"/>
      <c r="S5" s="30"/>
      <c r="T5" s="18"/>
    </row>
    <row r="6" spans="2:20" ht="15" customHeight="1" x14ac:dyDescent="0.25">
      <c r="B6" s="13"/>
      <c r="C6" s="31"/>
      <c r="D6" s="23" t="s">
        <v>29</v>
      </c>
      <c r="E6" s="24" t="s">
        <v>18</v>
      </c>
      <c r="F6" s="8"/>
      <c r="G6" s="15"/>
      <c r="H6" s="15"/>
      <c r="I6" s="25"/>
      <c r="J6" s="23" t="s">
        <v>9</v>
      </c>
      <c r="K6" s="24" t="s">
        <v>18</v>
      </c>
      <c r="L6" s="8"/>
      <c r="M6" s="26"/>
      <c r="N6" s="15"/>
      <c r="O6" s="27"/>
      <c r="P6" s="28" t="s">
        <v>1</v>
      </c>
      <c r="Q6" s="29" t="s">
        <v>18</v>
      </c>
      <c r="R6" s="9"/>
      <c r="S6" s="30"/>
      <c r="T6" s="18"/>
    </row>
    <row r="7" spans="2:20" ht="15" customHeight="1" x14ac:dyDescent="0.25">
      <c r="B7" s="13"/>
      <c r="C7" s="22"/>
      <c r="D7" s="23" t="s">
        <v>1</v>
      </c>
      <c r="E7" s="24" t="s">
        <v>18</v>
      </c>
      <c r="F7" s="8"/>
      <c r="G7" s="15"/>
      <c r="H7" s="15"/>
      <c r="I7" s="25"/>
      <c r="J7" s="23" t="s">
        <v>1</v>
      </c>
      <c r="K7" s="24" t="s">
        <v>18</v>
      </c>
      <c r="L7" s="8"/>
      <c r="M7" s="26"/>
      <c r="N7" s="15"/>
      <c r="O7" s="32"/>
      <c r="P7" s="33"/>
      <c r="Q7" s="33"/>
      <c r="R7" s="34"/>
      <c r="S7" s="30"/>
      <c r="T7" s="18"/>
    </row>
    <row r="8" spans="2:20" ht="15" customHeight="1" x14ac:dyDescent="0.25">
      <c r="B8" s="13"/>
      <c r="C8" s="35"/>
      <c r="D8" s="36"/>
      <c r="E8" s="36"/>
      <c r="F8" s="37"/>
      <c r="G8" s="15"/>
      <c r="H8" s="15"/>
      <c r="I8" s="38"/>
      <c r="J8" s="33"/>
      <c r="K8" s="39"/>
      <c r="L8" s="40"/>
      <c r="M8" s="26"/>
      <c r="N8" s="15"/>
      <c r="O8" s="41"/>
      <c r="P8" s="78" t="s">
        <v>14</v>
      </c>
      <c r="Q8" s="42" t="s">
        <v>31</v>
      </c>
      <c r="R8" s="43" t="str">
        <f>IF(OR(R5=0,R5=""),"",ROUNDUP((((R$5/2)*(R$5/2)*3.51)*S8)/1000,3)*(R$6/1000))</f>
        <v/>
      </c>
      <c r="S8" s="26">
        <v>8.9</v>
      </c>
      <c r="T8" s="18"/>
    </row>
    <row r="9" spans="2:20" ht="15" customHeight="1" x14ac:dyDescent="0.25">
      <c r="B9" s="13"/>
      <c r="C9" s="44"/>
      <c r="D9" s="78" t="s">
        <v>14</v>
      </c>
      <c r="E9" s="42" t="s">
        <v>31</v>
      </c>
      <c r="F9" s="43" t="str">
        <f>IF(OR(F5=F6,F5=0,F5=""),"",(((F$5+1.5)/2)*((F$5+1.5)/2)*3.14*F$7*G9/1000000)-(((F$6-1.5)/2)*((F$6-1.5)/2)*3.14*F$7*G9/1000000))</f>
        <v/>
      </c>
      <c r="G9" s="17">
        <v>8.9</v>
      </c>
      <c r="H9" s="17"/>
      <c r="I9" s="45"/>
      <c r="J9" s="78" t="s">
        <v>14</v>
      </c>
      <c r="K9" s="42" t="s">
        <v>31</v>
      </c>
      <c r="L9" s="43" t="str">
        <f>IF(OR(L5=0,L5="",L6=0,L6=""),"",(L$5+1.8)*(L$6+2)*L$7*M9/1000000)</f>
        <v/>
      </c>
      <c r="M9" s="26">
        <v>8.9</v>
      </c>
      <c r="N9" s="15"/>
      <c r="O9" s="75"/>
      <c r="P9" s="79" t="s">
        <v>15</v>
      </c>
      <c r="Q9" s="76" t="s">
        <v>31</v>
      </c>
      <c r="R9" s="77" t="str">
        <f>IF(OR(R5=0,R5=""),"",ROUNDUP((((R$5/2)*(R$5/2)*3.51)*S9)/1000,3)*(R$6/1000))</f>
        <v/>
      </c>
      <c r="S9" s="26">
        <v>9.1999999999999993</v>
      </c>
      <c r="T9" s="18"/>
    </row>
    <row r="10" spans="2:20" ht="15" customHeight="1" x14ac:dyDescent="0.25">
      <c r="B10" s="13"/>
      <c r="C10" s="75"/>
      <c r="D10" s="79" t="s">
        <v>15</v>
      </c>
      <c r="E10" s="76" t="s">
        <v>31</v>
      </c>
      <c r="F10" s="77" t="str">
        <f>IF(OR(F5=F6,F5=0,F5=""),"",(((F$5+1.5)/2)*((F$5+1.5)/2)*3.14*F$7*G10/1000000)-(((F$6-1.5)/2)*((F$6-1.5)/2)*3.14*F$7*G10/1000000))</f>
        <v/>
      </c>
      <c r="G10" s="17">
        <v>9.1999999999999993</v>
      </c>
      <c r="H10" s="17"/>
      <c r="I10" s="75"/>
      <c r="J10" s="79" t="s">
        <v>15</v>
      </c>
      <c r="K10" s="76" t="s">
        <v>31</v>
      </c>
      <c r="L10" s="77" t="str">
        <f>IF(OR(L5=0,L5="",L6=0,L6=""),"",(L$5+1.8)*(L$6+2)*L$7*M10/1000000)</f>
        <v/>
      </c>
      <c r="M10" s="26">
        <v>9.1999999999999993</v>
      </c>
      <c r="N10" s="15"/>
      <c r="O10" s="41"/>
      <c r="P10" s="78" t="s">
        <v>2</v>
      </c>
      <c r="Q10" s="42" t="s">
        <v>31</v>
      </c>
      <c r="R10" s="43" t="str">
        <f>IF(OR(R5=0,R5=""),"",ROUNDUP((((R$5/2)*(R$5/2)*3.51)*S10)/1000,3)*(R$6/1000))</f>
        <v/>
      </c>
      <c r="S10" s="26">
        <v>7.5</v>
      </c>
      <c r="T10" s="18"/>
    </row>
    <row r="11" spans="2:20" ht="15" customHeight="1" x14ac:dyDescent="0.25">
      <c r="B11" s="13"/>
      <c r="C11" s="44"/>
      <c r="D11" s="78" t="s">
        <v>2</v>
      </c>
      <c r="E11" s="42" t="s">
        <v>31</v>
      </c>
      <c r="F11" s="43" t="str">
        <f>IF(OR(F5=F6,F5=0,F5=""),"",(((F$5+1.5)/2)*((F$5+1.5)/2)*3.14*F$7*G11/1000000)-(((F$6-1.5)/2)*((F$6-1.5)/2)*3.14*F$7*G11/1000000))</f>
        <v/>
      </c>
      <c r="G11" s="17">
        <v>7.5</v>
      </c>
      <c r="H11" s="17"/>
      <c r="I11" s="45"/>
      <c r="J11" s="78" t="s">
        <v>2</v>
      </c>
      <c r="K11" s="42" t="s">
        <v>31</v>
      </c>
      <c r="L11" s="43" t="str">
        <f>IF(OR(L5=0,L5="",L6=0,L6=""),"",(L$5+1.8)*(L$6+2)*L$7*M11/1000000)</f>
        <v/>
      </c>
      <c r="M11" s="26">
        <v>7.5</v>
      </c>
      <c r="N11" s="15"/>
      <c r="O11" s="75"/>
      <c r="P11" s="79" t="s">
        <v>4</v>
      </c>
      <c r="Q11" s="76" t="s">
        <v>31</v>
      </c>
      <c r="R11" s="77" t="str">
        <f>IF(OR(R5=0,R5=""),"",ROUNDUP((((R$5/2)*(R$5/2)*3.51)*S11)/1000,3)*(R$6/1000))</f>
        <v/>
      </c>
      <c r="S11" s="26">
        <v>2.82</v>
      </c>
      <c r="T11" s="18"/>
    </row>
    <row r="12" spans="2:20" ht="15" customHeight="1" x14ac:dyDescent="0.25">
      <c r="B12" s="13"/>
      <c r="C12" s="75"/>
      <c r="D12" s="79" t="s">
        <v>27</v>
      </c>
      <c r="E12" s="76" t="s">
        <v>31</v>
      </c>
      <c r="F12" s="77" t="str">
        <f>IF(OR(F5=F6,F5=0,F5=""),"",(((F$5)/2)*((F$5)/2)*3.14*F$7*G12/1000000)-(((F$6)/2)*((F$6)/2)*3.14*F$7*G12/1000000))</f>
        <v/>
      </c>
      <c r="G12" s="17">
        <v>8.9</v>
      </c>
      <c r="H12" s="46"/>
      <c r="I12" s="75"/>
      <c r="J12" s="79" t="s">
        <v>27</v>
      </c>
      <c r="K12" s="76" t="s">
        <v>31</v>
      </c>
      <c r="L12" s="77" t="str">
        <f>IF(OR(L5=0,L5="",L6=0,L6=""),"",(L$5)*(L$6)*L$7*M12/1000000)</f>
        <v/>
      </c>
      <c r="M12" s="26">
        <v>8.9</v>
      </c>
      <c r="N12" s="15"/>
      <c r="O12" s="41"/>
      <c r="P12" s="78" t="s">
        <v>5</v>
      </c>
      <c r="Q12" s="42" t="s">
        <v>31</v>
      </c>
      <c r="R12" s="43" t="str">
        <f>IF(OR(R5=0,R5=""),"",ROUNDUP((((R$5/2)*(R$5/2)*3.51)*S12)/1000,3)*(R$6/1000))</f>
        <v/>
      </c>
      <c r="S12" s="26">
        <v>8.4</v>
      </c>
      <c r="T12" s="18"/>
    </row>
    <row r="13" spans="2:20" ht="15" customHeight="1" x14ac:dyDescent="0.25">
      <c r="B13" s="13"/>
      <c r="C13" s="44"/>
      <c r="D13" s="78" t="s">
        <v>3</v>
      </c>
      <c r="E13" s="42" t="s">
        <v>31</v>
      </c>
      <c r="F13" s="43" t="str">
        <f>IF(OR(F5=F6,F5=0,F5=""),"",(((F5)/2)*((F5)/2)*3.14*F7*G13/1000000)-(((F6)/2)*((F6)/2)*3.14*F7*G13/1000000))</f>
        <v/>
      </c>
      <c r="G13" s="17">
        <v>2.7</v>
      </c>
      <c r="H13" s="17"/>
      <c r="I13" s="45"/>
      <c r="J13" s="78" t="s">
        <v>3</v>
      </c>
      <c r="K13" s="42" t="s">
        <v>31</v>
      </c>
      <c r="L13" s="43" t="str">
        <f>IF(OR(L5=0,L5="",L6=0,L6=""),"",(L$5)*(L$6)*L$7*M13/1000000)</f>
        <v/>
      </c>
      <c r="M13" s="26">
        <v>2.7</v>
      </c>
      <c r="N13" s="15"/>
      <c r="O13" s="75"/>
      <c r="P13" s="79" t="s">
        <v>12</v>
      </c>
      <c r="Q13" s="76" t="s">
        <v>31</v>
      </c>
      <c r="R13" s="77" t="str">
        <f>IF(OR(R5=0,R5=""),"",ROUNDUP((((R$5/2)*(R$5/2)*3.51)*S13)/1000,3)*(R$6/1000))</f>
        <v/>
      </c>
      <c r="S13" s="26">
        <v>7.85</v>
      </c>
      <c r="T13" s="18"/>
    </row>
    <row r="14" spans="2:20" ht="15" customHeight="1" x14ac:dyDescent="0.25">
      <c r="B14" s="13"/>
      <c r="C14" s="75"/>
      <c r="D14" s="79" t="s">
        <v>4</v>
      </c>
      <c r="E14" s="76" t="s">
        <v>31</v>
      </c>
      <c r="F14" s="77" t="str">
        <f>IF(OR(F5=F6,F5=0,F5=""),"",(((F5)/2)*((F5)/2)*3.14*F7*G14/1000000)-(((F6)/2)*((F6)/2)*3.14*F7*G14/1000000))</f>
        <v/>
      </c>
      <c r="G14" s="17">
        <v>2.82</v>
      </c>
      <c r="H14" s="17"/>
      <c r="I14" s="75"/>
      <c r="J14" s="79" t="s">
        <v>4</v>
      </c>
      <c r="K14" s="76" t="s">
        <v>31</v>
      </c>
      <c r="L14" s="77" t="str">
        <f>IF(OR(L5=0,L5="",L6=0,L6=""),"",(L$5)*(L$6)*L$7*M14/1000000)</f>
        <v/>
      </c>
      <c r="M14" s="26">
        <v>2.82</v>
      </c>
      <c r="N14" s="15"/>
      <c r="O14" s="41"/>
      <c r="P14" s="78" t="s">
        <v>13</v>
      </c>
      <c r="Q14" s="42" t="s">
        <v>31</v>
      </c>
      <c r="R14" s="43" t="str">
        <f>IF(OR(R5=0,R5=""),"",ROUNDUP((((R$5/2)*(R$5/2)*3.51)*S14)/1000,3)*(R$6/1000))</f>
        <v/>
      </c>
      <c r="S14" s="26">
        <v>7.9</v>
      </c>
      <c r="T14" s="18"/>
    </row>
    <row r="15" spans="2:20" ht="15" customHeight="1" x14ac:dyDescent="0.25">
      <c r="B15" s="13"/>
      <c r="C15" s="44"/>
      <c r="D15" s="78" t="s">
        <v>5</v>
      </c>
      <c r="E15" s="42" t="s">
        <v>31</v>
      </c>
      <c r="F15" s="43" t="str">
        <f>IF(OR(F5=F6,F5=0,F5=""),"",(((F$5)/2)*((F$5)/2)*3.14*F$7*G15/1000000)-(((F$6)/2)*((F$6)/2)*3.14*F$7*G15/1000000))</f>
        <v/>
      </c>
      <c r="G15" s="17">
        <v>8.4</v>
      </c>
      <c r="H15" s="17"/>
      <c r="I15" s="45"/>
      <c r="J15" s="78" t="s">
        <v>5</v>
      </c>
      <c r="K15" s="42" t="s">
        <v>31</v>
      </c>
      <c r="L15" s="43" t="str">
        <f>IF(OR(L5=0,L5="",L6=0,L6=""),"",(L$5)*(L$6)*L$7*M15/1000000)</f>
        <v/>
      </c>
      <c r="M15" s="26">
        <v>8.4</v>
      </c>
      <c r="N15" s="15"/>
      <c r="O15" s="47"/>
      <c r="P15" s="48"/>
      <c r="Q15" s="49"/>
      <c r="R15" s="50"/>
      <c r="S15" s="26"/>
      <c r="T15" s="18"/>
    </row>
    <row r="16" spans="2:20" ht="15" customHeight="1" x14ac:dyDescent="0.25">
      <c r="B16" s="13"/>
      <c r="C16" s="75"/>
      <c r="D16" s="79" t="s">
        <v>6</v>
      </c>
      <c r="E16" s="76" t="s">
        <v>31</v>
      </c>
      <c r="F16" s="77" t="str">
        <f>IF(OR(F5=F6,F5=0,F5=""),"",(((F$5+1)/2)*((F$5+1)/2)*3.14*F$7*G16/1000000)-(((F$6+1)/2)*((F$6+1)/2)*3.14*F$7*G16/1000000))</f>
        <v/>
      </c>
      <c r="G16" s="17">
        <v>7.4</v>
      </c>
      <c r="H16" s="17"/>
      <c r="I16" s="75"/>
      <c r="J16" s="79" t="s">
        <v>6</v>
      </c>
      <c r="K16" s="76" t="s">
        <v>31</v>
      </c>
      <c r="L16" s="77" t="str">
        <f>IF(OR(L5=0,L5="",L6=0,L6=""),"",(L$5+1)*(L$6+1)*L$7*M16/1000000)</f>
        <v/>
      </c>
      <c r="M16" s="26">
        <v>7.4</v>
      </c>
      <c r="N16" s="15"/>
      <c r="O16" s="16"/>
      <c r="P16" s="16"/>
      <c r="Q16" s="16"/>
      <c r="R16" s="51"/>
      <c r="S16" s="26"/>
      <c r="T16" s="18"/>
    </row>
    <row r="17" spans="2:20" ht="15" customHeight="1" x14ac:dyDescent="0.25">
      <c r="B17" s="13"/>
      <c r="C17" s="44"/>
      <c r="D17" s="78" t="s">
        <v>7</v>
      </c>
      <c r="E17" s="42" t="s">
        <v>31</v>
      </c>
      <c r="F17" s="43" t="str">
        <f>IF(OR(F5=F6,F5=0,F5=""),"",(((F$5)/2)*((F$5)/2)*3.14*F$7*G17/1000000)-(((F$6)/2)*((F$6)/2)*3.14*F$7*G17/1000000))</f>
        <v/>
      </c>
      <c r="G17" s="17">
        <v>8.92</v>
      </c>
      <c r="H17" s="17"/>
      <c r="I17" s="45"/>
      <c r="J17" s="78" t="s">
        <v>7</v>
      </c>
      <c r="K17" s="42" t="s">
        <v>31</v>
      </c>
      <c r="L17" s="43" t="str">
        <f>IF(OR(L5=0,L5="",L6=0,L6=""),"",(L$5)*(L$6)*L$7*M17/1000000)</f>
        <v/>
      </c>
      <c r="M17" s="26">
        <v>8.92</v>
      </c>
      <c r="N17" s="15"/>
      <c r="O17" s="16"/>
      <c r="P17" s="16"/>
      <c r="Q17" s="16"/>
      <c r="R17" s="51"/>
      <c r="S17" s="26"/>
      <c r="T17" s="18"/>
    </row>
    <row r="18" spans="2:20" ht="15" customHeight="1" x14ac:dyDescent="0.25">
      <c r="B18" s="13"/>
      <c r="C18" s="75"/>
      <c r="D18" s="79" t="s">
        <v>12</v>
      </c>
      <c r="E18" s="76" t="s">
        <v>31</v>
      </c>
      <c r="F18" s="77" t="str">
        <f>IF(OR(F5=F6,F5=0,F5=""),"",(((F$5)/2)*((F$5)/2)*3.14*F$7*G18/1000000)-(((F$6)/2)*((F$6)/2)*3.14*F$7*G18/1000000))</f>
        <v/>
      </c>
      <c r="G18" s="17">
        <v>7.85</v>
      </c>
      <c r="H18" s="17"/>
      <c r="I18" s="75"/>
      <c r="J18" s="79" t="s">
        <v>12</v>
      </c>
      <c r="K18" s="76" t="s">
        <v>31</v>
      </c>
      <c r="L18" s="77" t="str">
        <f>IF(OR(L5=0,L5="",L6=0,L6=""),"",(L$5)*(L$6)*L$7*M18/1000000)</f>
        <v/>
      </c>
      <c r="M18" s="26">
        <v>7.85</v>
      </c>
      <c r="N18" s="15"/>
      <c r="O18" s="15"/>
      <c r="P18" s="15" t="s">
        <v>11</v>
      </c>
      <c r="Q18" s="15"/>
      <c r="R18" s="14"/>
      <c r="S18" s="30"/>
      <c r="T18" s="18"/>
    </row>
    <row r="19" spans="2:20" ht="15" customHeight="1" x14ac:dyDescent="0.25">
      <c r="B19" s="13"/>
      <c r="C19" s="44"/>
      <c r="D19" s="78" t="s">
        <v>13</v>
      </c>
      <c r="E19" s="42" t="s">
        <v>31</v>
      </c>
      <c r="F19" s="43" t="str">
        <f>IF(OR(F5=F6,F5=0,F5=""),"",(((F$5)/2)*((F$5)/2)*3.14*F$7*G19/1000000)-(((F$6)/2)*((F$6)/2)*3.14*F$7*G19/1000000))</f>
        <v/>
      </c>
      <c r="G19" s="17">
        <v>7.9</v>
      </c>
      <c r="H19" s="17"/>
      <c r="I19" s="45"/>
      <c r="J19" s="78" t="s">
        <v>13</v>
      </c>
      <c r="K19" s="42" t="s">
        <v>31</v>
      </c>
      <c r="L19" s="43" t="str">
        <f>IF(OR(L5=0,L5="",L6=0,L6=""),"",(L$5)*(L$6)*L$7*M19/1000000)</f>
        <v/>
      </c>
      <c r="M19" s="26">
        <v>7.9</v>
      </c>
      <c r="N19" s="15"/>
      <c r="O19" s="15"/>
      <c r="P19" s="15" t="s">
        <v>11</v>
      </c>
      <c r="Q19" s="15"/>
      <c r="R19" s="14"/>
      <c r="S19" s="30"/>
      <c r="T19" s="18"/>
    </row>
    <row r="20" spans="2:20" x14ac:dyDescent="0.25">
      <c r="B20" s="13"/>
      <c r="C20" s="52"/>
      <c r="D20" s="53"/>
      <c r="E20" s="53"/>
      <c r="F20" s="54"/>
      <c r="G20" s="15"/>
      <c r="H20" s="15"/>
      <c r="I20" s="55"/>
      <c r="J20" s="48"/>
      <c r="K20" s="49"/>
      <c r="L20" s="56"/>
      <c r="M20" s="26"/>
      <c r="N20" s="15"/>
      <c r="O20" s="15"/>
      <c r="P20" s="15"/>
      <c r="Q20" s="15"/>
      <c r="R20" s="14"/>
      <c r="S20" s="30"/>
      <c r="T20" s="18"/>
    </row>
    <row r="21" spans="2:20" x14ac:dyDescent="0.25">
      <c r="B21" s="13"/>
      <c r="C21" s="14"/>
      <c r="D21" s="15"/>
      <c r="E21" s="15"/>
      <c r="F21" s="15"/>
      <c r="G21" s="15"/>
      <c r="H21" s="15"/>
      <c r="I21" s="15"/>
      <c r="J21" s="16"/>
      <c r="K21" s="17"/>
      <c r="L21" s="15"/>
      <c r="M21" s="15"/>
      <c r="N21" s="15"/>
      <c r="O21" s="15"/>
      <c r="P21" s="15"/>
      <c r="Q21" s="15"/>
      <c r="R21" s="14"/>
      <c r="S21" s="14"/>
      <c r="T21" s="18"/>
    </row>
    <row r="22" spans="2:20" x14ac:dyDescent="0.25">
      <c r="B22" s="13"/>
      <c r="C22" s="57" t="s">
        <v>21</v>
      </c>
      <c r="D22" s="57"/>
      <c r="E22" s="15"/>
      <c r="F22" s="15"/>
      <c r="G22" s="15"/>
      <c r="H22" s="15"/>
      <c r="I22" s="15"/>
      <c r="J22" s="16"/>
      <c r="K22" s="17"/>
      <c r="L22" s="15"/>
      <c r="M22" s="15"/>
      <c r="N22" s="15"/>
      <c r="O22" s="14"/>
      <c r="P22" s="5"/>
      <c r="Q22" s="58"/>
      <c r="R22" s="58"/>
      <c r="S22" s="14"/>
      <c r="T22" s="18"/>
    </row>
    <row r="23" spans="2:20" ht="15.75" x14ac:dyDescent="0.25">
      <c r="B23" s="13"/>
      <c r="C23" s="59" t="s">
        <v>22</v>
      </c>
      <c r="D23" s="59"/>
      <c r="E23" s="15"/>
      <c r="F23" s="15"/>
      <c r="G23" s="15"/>
      <c r="H23" s="15"/>
      <c r="I23" s="15"/>
      <c r="J23" s="16"/>
      <c r="K23" s="17"/>
      <c r="L23" s="15"/>
      <c r="M23" s="15"/>
      <c r="N23" s="15"/>
      <c r="O23" s="14"/>
      <c r="P23" s="60"/>
      <c r="Q23" s="14"/>
      <c r="R23" s="61"/>
      <c r="S23" s="14"/>
      <c r="T23" s="18"/>
    </row>
    <row r="24" spans="2:20" ht="15.75" x14ac:dyDescent="0.25">
      <c r="B24" s="13"/>
      <c r="C24" s="59" t="s">
        <v>16</v>
      </c>
      <c r="D24" s="59"/>
      <c r="E24" s="15"/>
      <c r="F24" s="15"/>
      <c r="G24" s="15"/>
      <c r="H24" s="15"/>
      <c r="I24" s="15"/>
      <c r="J24" s="16"/>
      <c r="K24" s="17"/>
      <c r="L24" s="15"/>
      <c r="M24" s="15"/>
      <c r="N24" s="15"/>
      <c r="O24" s="14"/>
      <c r="P24" s="6"/>
      <c r="Q24" s="14"/>
      <c r="R24" s="61"/>
      <c r="S24" s="14"/>
      <c r="T24" s="18"/>
    </row>
    <row r="25" spans="2:20" ht="15.75" x14ac:dyDescent="0.25">
      <c r="B25" s="13"/>
      <c r="C25" s="14"/>
      <c r="D25" s="15"/>
      <c r="E25" s="15"/>
      <c r="F25" s="15"/>
      <c r="G25" s="15"/>
      <c r="H25" s="15"/>
      <c r="I25" s="15"/>
      <c r="J25" s="16"/>
      <c r="K25" s="17"/>
      <c r="L25" s="15"/>
      <c r="M25" s="15"/>
      <c r="N25" s="15"/>
      <c r="O25" s="14"/>
      <c r="P25" s="7"/>
      <c r="Q25" s="14"/>
      <c r="R25" s="4"/>
      <c r="S25" s="14"/>
      <c r="T25" s="18"/>
    </row>
    <row r="26" spans="2:20" x14ac:dyDescent="0.25">
      <c r="B26" s="13"/>
      <c r="C26" s="14"/>
      <c r="D26" s="15"/>
      <c r="E26" s="15"/>
      <c r="F26" s="15"/>
      <c r="G26" s="15"/>
      <c r="H26" s="15"/>
      <c r="I26" s="15"/>
      <c r="J26" s="16"/>
      <c r="K26" s="17"/>
      <c r="L26" s="15"/>
      <c r="M26" s="15"/>
      <c r="N26" s="14"/>
      <c r="O26" s="90" t="s">
        <v>30</v>
      </c>
      <c r="P26" s="91"/>
      <c r="Q26" s="91"/>
      <c r="R26" s="92"/>
      <c r="S26" s="14"/>
      <c r="T26" s="18"/>
    </row>
    <row r="27" spans="2:20" ht="15.75" x14ac:dyDescent="0.25">
      <c r="B27" s="13"/>
      <c r="C27" s="14"/>
      <c r="D27" s="15"/>
      <c r="E27" s="15"/>
      <c r="F27" s="15"/>
      <c r="G27" s="15"/>
      <c r="H27" s="15"/>
      <c r="I27" s="15"/>
      <c r="J27" s="16"/>
      <c r="K27" s="17"/>
      <c r="L27" s="62"/>
      <c r="M27" s="2"/>
      <c r="N27" s="14"/>
      <c r="O27" s="60" t="s">
        <v>28</v>
      </c>
      <c r="P27" s="14"/>
      <c r="Q27" s="61"/>
      <c r="R27" s="63"/>
      <c r="S27" s="14"/>
      <c r="T27" s="18"/>
    </row>
    <row r="28" spans="2:20" ht="15.75" x14ac:dyDescent="0.25">
      <c r="B28" s="13"/>
      <c r="C28" s="14"/>
      <c r="D28" s="15"/>
      <c r="E28" s="15"/>
      <c r="F28" s="15"/>
      <c r="G28" s="15"/>
      <c r="H28" s="15"/>
      <c r="I28" s="15"/>
      <c r="J28" s="16"/>
      <c r="K28" s="17"/>
      <c r="L28" s="15"/>
      <c r="M28" s="61"/>
      <c r="N28" s="14"/>
      <c r="O28" s="6" t="s">
        <v>23</v>
      </c>
      <c r="P28" s="14"/>
      <c r="Q28" s="3"/>
      <c r="R28" s="63"/>
      <c r="S28" s="14"/>
      <c r="T28" s="18"/>
    </row>
    <row r="29" spans="2:20" ht="15.75" x14ac:dyDescent="0.25">
      <c r="B29" s="13"/>
      <c r="C29" s="14"/>
      <c r="D29" s="15"/>
      <c r="E29" s="15"/>
      <c r="F29" s="15"/>
      <c r="G29" s="15"/>
      <c r="H29" s="15"/>
      <c r="I29" s="15"/>
      <c r="J29" s="16"/>
      <c r="K29" s="17"/>
      <c r="L29" s="15"/>
      <c r="M29" s="61"/>
      <c r="N29" s="14"/>
      <c r="O29" s="83" t="s">
        <v>24</v>
      </c>
      <c r="P29" s="83"/>
      <c r="Q29" s="4"/>
      <c r="R29" s="61"/>
      <c r="S29" s="14"/>
      <c r="T29" s="18"/>
    </row>
    <row r="30" spans="2:20" ht="15.75" x14ac:dyDescent="0.25">
      <c r="B30" s="13"/>
      <c r="C30" s="14"/>
      <c r="D30" s="15"/>
      <c r="E30" s="15"/>
      <c r="F30" s="15"/>
      <c r="G30" s="15"/>
      <c r="H30" s="15"/>
      <c r="I30" s="15"/>
      <c r="J30" s="16"/>
      <c r="K30" s="17"/>
      <c r="L30" s="15"/>
      <c r="M30" s="61"/>
      <c r="N30" s="14"/>
      <c r="O30" s="83" t="s">
        <v>25</v>
      </c>
      <c r="P30" s="83"/>
      <c r="Q30" s="15"/>
      <c r="R30" s="61"/>
      <c r="S30" s="14"/>
      <c r="T30" s="18"/>
    </row>
    <row r="31" spans="2:20" x14ac:dyDescent="0.25">
      <c r="B31" s="13"/>
      <c r="C31" s="14"/>
      <c r="D31" s="64" t="s">
        <v>32</v>
      </c>
      <c r="E31" s="15"/>
      <c r="F31" s="15"/>
      <c r="G31" s="15"/>
      <c r="H31" s="15"/>
      <c r="I31" s="15"/>
      <c r="J31" s="16"/>
      <c r="K31" s="17"/>
      <c r="L31" s="15"/>
      <c r="M31" s="15"/>
      <c r="N31" s="14"/>
      <c r="O31" s="7"/>
      <c r="P31" s="14"/>
      <c r="Q31" s="15"/>
      <c r="R31" s="14"/>
      <c r="S31" s="14"/>
      <c r="T31" s="18"/>
    </row>
    <row r="32" spans="2:20" ht="20.100000000000001" customHeight="1" thickBot="1" x14ac:dyDescent="0.3">
      <c r="B32" s="65"/>
      <c r="C32" s="66"/>
      <c r="D32" s="67"/>
      <c r="E32" s="67"/>
      <c r="F32" s="68"/>
      <c r="G32" s="68"/>
      <c r="H32" s="68"/>
      <c r="I32" s="68"/>
      <c r="J32" s="69"/>
      <c r="K32" s="70"/>
      <c r="L32" s="68"/>
      <c r="M32" s="68"/>
      <c r="N32" s="68"/>
      <c r="O32" s="68"/>
      <c r="P32" s="68"/>
      <c r="Q32" s="68"/>
      <c r="R32" s="66"/>
      <c r="S32" s="66"/>
      <c r="T32" s="71"/>
    </row>
    <row r="33" spans="4:17" x14ac:dyDescent="0.25">
      <c r="D33" s="72"/>
      <c r="E33" s="72"/>
      <c r="F33" s="72"/>
      <c r="G33" s="72"/>
      <c r="H33" s="72"/>
      <c r="I33" s="72"/>
      <c r="J33" s="73"/>
      <c r="L33" s="72"/>
      <c r="M33" s="72"/>
      <c r="N33" s="72"/>
      <c r="O33" s="72"/>
      <c r="P33" s="72"/>
      <c r="Q33" s="72"/>
    </row>
    <row r="34" spans="4:17" x14ac:dyDescent="0.25">
      <c r="D34" s="72"/>
      <c r="E34" s="72"/>
      <c r="F34" s="72"/>
      <c r="G34" s="72"/>
      <c r="H34" s="72"/>
      <c r="I34" s="72"/>
      <c r="J34" s="73"/>
      <c r="L34" s="72"/>
      <c r="M34" s="72"/>
      <c r="N34" s="72"/>
      <c r="O34" s="72"/>
      <c r="P34" s="72"/>
      <c r="Q34" s="72"/>
    </row>
    <row r="35" spans="4:17" x14ac:dyDescent="0.25">
      <c r="D35" s="72"/>
      <c r="E35" s="72"/>
      <c r="F35" s="72"/>
      <c r="G35" s="72"/>
      <c r="H35" s="72"/>
      <c r="I35" s="72"/>
      <c r="J35" s="73"/>
      <c r="L35" s="72"/>
      <c r="M35" s="72"/>
      <c r="N35" s="72"/>
      <c r="O35" s="72"/>
      <c r="P35" s="72"/>
      <c r="Q35" s="72"/>
    </row>
    <row r="36" spans="4:17" x14ac:dyDescent="0.25">
      <c r="D36" s="72"/>
      <c r="E36" s="72"/>
      <c r="F36" s="74"/>
      <c r="G36" s="1"/>
      <c r="H36" s="1"/>
      <c r="I36" s="1"/>
      <c r="J36" s="73"/>
      <c r="L36" s="72"/>
      <c r="M36" s="72"/>
      <c r="N36" s="72"/>
      <c r="O36" s="72"/>
      <c r="P36" s="72"/>
      <c r="Q36" s="72"/>
    </row>
    <row r="37" spans="4:17" x14ac:dyDescent="0.25">
      <c r="D37" s="72"/>
      <c r="E37" s="72"/>
      <c r="F37" s="72"/>
      <c r="G37" s="72"/>
      <c r="H37" s="72"/>
      <c r="I37" s="72"/>
      <c r="J37" s="73"/>
      <c r="L37" s="72"/>
      <c r="M37" s="72"/>
      <c r="N37" s="72"/>
      <c r="O37" s="72"/>
      <c r="P37" s="72"/>
      <c r="Q37" s="72"/>
    </row>
    <row r="38" spans="4:17" x14ac:dyDescent="0.25">
      <c r="D38" s="72"/>
      <c r="E38" s="72"/>
      <c r="F38" s="72"/>
      <c r="G38" s="72"/>
      <c r="H38" s="72"/>
      <c r="I38" s="72"/>
      <c r="J38" s="73"/>
      <c r="L38" s="72"/>
      <c r="M38" s="72"/>
      <c r="N38" s="72"/>
      <c r="O38" s="72"/>
      <c r="P38" s="72"/>
      <c r="Q38" s="72"/>
    </row>
    <row r="39" spans="4:17" x14ac:dyDescent="0.25">
      <c r="D39" s="72"/>
      <c r="E39" s="72"/>
      <c r="F39" s="72"/>
      <c r="G39" s="72"/>
      <c r="H39" s="72"/>
      <c r="I39" s="72"/>
      <c r="J39" s="73"/>
      <c r="L39" s="72"/>
      <c r="M39" s="72"/>
      <c r="N39" s="72"/>
      <c r="O39" s="72"/>
      <c r="P39" s="72"/>
      <c r="Q39" s="72"/>
    </row>
    <row r="40" spans="4:17" x14ac:dyDescent="0.25">
      <c r="D40" s="72"/>
      <c r="E40" s="72"/>
      <c r="F40" s="72"/>
      <c r="G40" s="72"/>
      <c r="H40" s="72"/>
      <c r="I40" s="72"/>
      <c r="J40" s="73"/>
      <c r="L40" s="72"/>
      <c r="M40" s="72"/>
      <c r="N40" s="72"/>
      <c r="O40" s="72"/>
      <c r="P40" s="72"/>
      <c r="Q40" s="72"/>
    </row>
    <row r="41" spans="4:17" x14ac:dyDescent="0.25">
      <c r="D41" s="72"/>
      <c r="E41" s="72"/>
      <c r="F41" s="72"/>
      <c r="G41" s="72"/>
      <c r="H41" s="72"/>
      <c r="I41" s="72"/>
      <c r="J41" s="73"/>
      <c r="L41" s="72"/>
      <c r="M41" s="72"/>
      <c r="N41" s="72"/>
      <c r="O41" s="72"/>
      <c r="P41" s="72"/>
      <c r="Q41" s="72"/>
    </row>
    <row r="42" spans="4:17" x14ac:dyDescent="0.25">
      <c r="D42" s="72"/>
      <c r="E42" s="72"/>
      <c r="F42" s="72"/>
      <c r="G42" s="72"/>
      <c r="H42" s="72"/>
      <c r="I42" s="72"/>
      <c r="J42" s="73"/>
      <c r="L42" s="72"/>
      <c r="M42" s="72"/>
      <c r="N42" s="72"/>
      <c r="O42" s="72"/>
      <c r="P42" s="72"/>
      <c r="Q42" s="72"/>
    </row>
    <row r="43" spans="4:17" x14ac:dyDescent="0.25">
      <c r="D43" s="72"/>
      <c r="E43" s="72"/>
      <c r="F43" s="72"/>
      <c r="G43" s="72"/>
      <c r="H43" s="72"/>
      <c r="I43" s="72"/>
      <c r="J43" s="73"/>
      <c r="L43" s="72"/>
      <c r="M43" s="72"/>
      <c r="N43" s="72"/>
      <c r="O43" s="72"/>
      <c r="P43" s="72"/>
      <c r="Q43" s="72"/>
    </row>
    <row r="44" spans="4:17" x14ac:dyDescent="0.25">
      <c r="D44" s="72"/>
      <c r="E44" s="72"/>
      <c r="F44" s="72"/>
      <c r="G44" s="72"/>
      <c r="H44" s="72"/>
      <c r="I44" s="72"/>
      <c r="J44" s="73"/>
      <c r="L44" s="72"/>
      <c r="M44" s="72"/>
      <c r="N44" s="72"/>
      <c r="O44" s="72"/>
      <c r="P44" s="72"/>
      <c r="Q44" s="72"/>
    </row>
    <row r="45" spans="4:17" x14ac:dyDescent="0.25">
      <c r="D45" s="72"/>
      <c r="E45" s="72"/>
      <c r="F45" s="72"/>
      <c r="G45" s="72"/>
      <c r="H45" s="72"/>
      <c r="I45" s="72"/>
      <c r="J45" s="73"/>
      <c r="L45" s="72"/>
      <c r="M45" s="72"/>
      <c r="N45" s="72"/>
      <c r="O45" s="72"/>
      <c r="P45" s="72"/>
      <c r="Q45" s="72"/>
    </row>
    <row r="46" spans="4:17" x14ac:dyDescent="0.25">
      <c r="D46" s="72"/>
      <c r="E46" s="72"/>
      <c r="F46" s="72"/>
      <c r="G46" s="72"/>
      <c r="H46" s="72"/>
      <c r="I46" s="72"/>
      <c r="J46" s="73"/>
      <c r="L46" s="72"/>
      <c r="M46" s="72"/>
      <c r="N46" s="72"/>
      <c r="O46" s="72"/>
      <c r="P46" s="72"/>
      <c r="Q46" s="72"/>
    </row>
    <row r="47" spans="4:17" x14ac:dyDescent="0.25">
      <c r="D47" s="72"/>
      <c r="E47" s="72"/>
      <c r="F47" s="72"/>
      <c r="G47" s="72"/>
      <c r="H47" s="72"/>
      <c r="I47" s="72"/>
      <c r="J47" s="73"/>
      <c r="L47" s="72"/>
      <c r="M47" s="72"/>
      <c r="N47" s="72"/>
      <c r="O47" s="72"/>
      <c r="P47" s="72"/>
      <c r="Q47" s="72"/>
    </row>
    <row r="48" spans="4:17" x14ac:dyDescent="0.25">
      <c r="D48" s="72"/>
      <c r="E48" s="72"/>
      <c r="F48" s="72"/>
      <c r="G48" s="72"/>
      <c r="H48" s="72"/>
      <c r="I48" s="72"/>
      <c r="J48" s="73"/>
      <c r="L48" s="72"/>
      <c r="M48" s="72"/>
      <c r="N48" s="72"/>
      <c r="O48" s="72"/>
      <c r="P48" s="72"/>
      <c r="Q48" s="72"/>
    </row>
    <row r="49" spans="4:17" x14ac:dyDescent="0.25">
      <c r="D49" s="72"/>
      <c r="E49" s="72"/>
      <c r="F49" s="72"/>
      <c r="G49" s="72"/>
      <c r="H49" s="72"/>
      <c r="I49" s="72"/>
      <c r="J49" s="73"/>
      <c r="L49" s="72"/>
      <c r="M49" s="72"/>
      <c r="N49" s="72"/>
      <c r="O49" s="72"/>
      <c r="P49" s="72"/>
      <c r="Q49" s="72"/>
    </row>
    <row r="50" spans="4:17" x14ac:dyDescent="0.25">
      <c r="D50" s="72"/>
      <c r="E50" s="72"/>
      <c r="F50" s="72"/>
      <c r="G50" s="72"/>
      <c r="H50" s="72"/>
      <c r="I50" s="72"/>
      <c r="J50" s="73"/>
      <c r="L50" s="72"/>
      <c r="M50" s="72"/>
      <c r="N50" s="72"/>
      <c r="O50" s="72"/>
      <c r="P50" s="72"/>
      <c r="Q50" s="72"/>
    </row>
    <row r="51" spans="4:17" x14ac:dyDescent="0.25">
      <c r="D51" s="72"/>
      <c r="E51" s="72"/>
      <c r="F51" s="72"/>
      <c r="G51" s="72"/>
      <c r="H51" s="72"/>
      <c r="I51" s="72"/>
      <c r="J51" s="73"/>
      <c r="L51" s="72"/>
      <c r="M51" s="72"/>
      <c r="N51" s="72"/>
      <c r="O51" s="72"/>
      <c r="P51" s="72"/>
      <c r="Q51" s="72"/>
    </row>
    <row r="52" spans="4:17" x14ac:dyDescent="0.25">
      <c r="D52" s="72"/>
      <c r="E52" s="72"/>
      <c r="F52" s="72"/>
      <c r="G52" s="72"/>
      <c r="H52" s="72"/>
      <c r="I52" s="72"/>
      <c r="J52" s="73"/>
      <c r="L52" s="72"/>
      <c r="M52" s="72"/>
      <c r="N52" s="72"/>
      <c r="O52" s="72"/>
      <c r="P52" s="72"/>
      <c r="Q52" s="72"/>
    </row>
    <row r="53" spans="4:17" x14ac:dyDescent="0.25">
      <c r="D53" s="72"/>
      <c r="E53" s="72"/>
      <c r="F53" s="72"/>
      <c r="G53" s="72"/>
      <c r="H53" s="72"/>
      <c r="I53" s="72"/>
      <c r="J53" s="73"/>
      <c r="L53" s="72"/>
      <c r="M53" s="72"/>
      <c r="N53" s="72"/>
      <c r="O53" s="72"/>
      <c r="P53" s="72"/>
      <c r="Q53" s="72"/>
    </row>
    <row r="54" spans="4:17" x14ac:dyDescent="0.25">
      <c r="D54" s="72"/>
      <c r="E54" s="72"/>
      <c r="F54" s="72"/>
      <c r="G54" s="72"/>
      <c r="H54" s="72"/>
      <c r="I54" s="72"/>
      <c r="J54" s="73"/>
      <c r="L54" s="72"/>
      <c r="M54" s="72"/>
      <c r="N54" s="72"/>
      <c r="O54" s="72"/>
      <c r="P54" s="72"/>
      <c r="Q54" s="72"/>
    </row>
    <row r="55" spans="4:17" x14ac:dyDescent="0.25">
      <c r="D55" s="72"/>
      <c r="E55" s="72"/>
      <c r="F55" s="72"/>
      <c r="G55" s="72"/>
      <c r="H55" s="72"/>
      <c r="I55" s="72"/>
      <c r="J55" s="73"/>
      <c r="L55" s="72"/>
      <c r="M55" s="72"/>
      <c r="N55" s="72"/>
      <c r="O55" s="72"/>
      <c r="P55" s="72"/>
      <c r="Q55" s="72"/>
    </row>
    <row r="56" spans="4:17" x14ac:dyDescent="0.25">
      <c r="D56" s="72"/>
      <c r="E56" s="72"/>
      <c r="F56" s="72"/>
      <c r="G56" s="72"/>
      <c r="H56" s="72"/>
      <c r="I56" s="72"/>
      <c r="J56" s="73"/>
      <c r="L56" s="72"/>
      <c r="M56" s="72"/>
      <c r="N56" s="72"/>
      <c r="O56" s="72"/>
      <c r="P56" s="72"/>
      <c r="Q56" s="72"/>
    </row>
    <row r="57" spans="4:17" x14ac:dyDescent="0.25">
      <c r="D57" s="72"/>
      <c r="E57" s="72"/>
      <c r="F57" s="72"/>
      <c r="G57" s="72"/>
      <c r="H57" s="72"/>
      <c r="I57" s="72"/>
      <c r="J57" s="73"/>
      <c r="L57" s="72"/>
      <c r="M57" s="72"/>
      <c r="N57" s="72"/>
      <c r="O57" s="72"/>
      <c r="P57" s="72"/>
      <c r="Q57" s="72"/>
    </row>
    <row r="58" spans="4:17" x14ac:dyDescent="0.25">
      <c r="D58" s="72"/>
      <c r="E58" s="72"/>
      <c r="F58" s="72"/>
      <c r="G58" s="72"/>
      <c r="H58" s="72"/>
      <c r="I58" s="72"/>
      <c r="J58" s="73"/>
      <c r="L58" s="72"/>
      <c r="M58" s="72"/>
      <c r="N58" s="72"/>
      <c r="O58" s="72"/>
      <c r="P58" s="72"/>
      <c r="Q58" s="72"/>
    </row>
    <row r="59" spans="4:17" x14ac:dyDescent="0.25">
      <c r="D59" s="72"/>
      <c r="E59" s="72"/>
      <c r="F59" s="72"/>
      <c r="G59" s="72"/>
      <c r="H59" s="72"/>
      <c r="I59" s="72"/>
      <c r="J59" s="73"/>
      <c r="L59" s="72"/>
      <c r="M59" s="72"/>
      <c r="N59" s="72"/>
      <c r="O59" s="72"/>
      <c r="P59" s="72"/>
      <c r="Q59" s="72"/>
    </row>
    <row r="60" spans="4:17" x14ac:dyDescent="0.25">
      <c r="D60" s="72"/>
      <c r="E60" s="72"/>
      <c r="F60" s="72"/>
      <c r="G60" s="72"/>
      <c r="H60" s="72"/>
      <c r="I60" s="72"/>
      <c r="J60" s="73"/>
      <c r="L60" s="72"/>
      <c r="M60" s="72"/>
      <c r="N60" s="72"/>
      <c r="O60" s="72"/>
      <c r="P60" s="72"/>
      <c r="Q60" s="72"/>
    </row>
    <row r="61" spans="4:17" x14ac:dyDescent="0.25">
      <c r="D61" s="72"/>
      <c r="E61" s="72"/>
      <c r="F61" s="72"/>
      <c r="G61" s="72"/>
      <c r="H61" s="72"/>
      <c r="I61" s="72"/>
      <c r="J61" s="73"/>
      <c r="L61" s="72"/>
      <c r="M61" s="72"/>
      <c r="N61" s="72"/>
      <c r="O61" s="72"/>
      <c r="P61" s="72"/>
      <c r="Q61" s="72"/>
    </row>
    <row r="62" spans="4:17" x14ac:dyDescent="0.25">
      <c r="D62" s="72"/>
      <c r="E62" s="72"/>
      <c r="F62" s="72"/>
      <c r="G62" s="72"/>
      <c r="H62" s="72"/>
      <c r="I62" s="72"/>
      <c r="J62" s="73"/>
      <c r="L62" s="72"/>
      <c r="M62" s="72"/>
      <c r="N62" s="72"/>
      <c r="O62" s="72"/>
      <c r="P62" s="72"/>
      <c r="Q62" s="72"/>
    </row>
    <row r="63" spans="4:17" x14ac:dyDescent="0.25">
      <c r="D63" s="72"/>
      <c r="E63" s="72"/>
      <c r="F63" s="72"/>
      <c r="G63" s="72"/>
      <c r="H63" s="72"/>
      <c r="I63" s="72"/>
      <c r="J63" s="73"/>
      <c r="L63" s="72"/>
      <c r="M63" s="72"/>
      <c r="N63" s="72"/>
      <c r="O63" s="72"/>
      <c r="P63" s="72"/>
      <c r="Q63" s="72"/>
    </row>
    <row r="64" spans="4:17" x14ac:dyDescent="0.25">
      <c r="D64" s="72"/>
      <c r="E64" s="72"/>
      <c r="F64" s="72"/>
      <c r="G64" s="72"/>
      <c r="H64" s="72"/>
      <c r="I64" s="72"/>
      <c r="J64" s="73"/>
      <c r="L64" s="72"/>
      <c r="M64" s="72"/>
      <c r="N64" s="72"/>
      <c r="O64" s="72"/>
      <c r="P64" s="72"/>
      <c r="Q64" s="72"/>
    </row>
    <row r="65" spans="4:17" x14ac:dyDescent="0.25">
      <c r="D65" s="72"/>
      <c r="E65" s="72"/>
      <c r="F65" s="72"/>
      <c r="G65" s="72"/>
      <c r="H65" s="72"/>
      <c r="I65" s="72"/>
      <c r="J65" s="73"/>
      <c r="L65" s="72"/>
      <c r="M65" s="72"/>
      <c r="N65" s="72"/>
      <c r="O65" s="72"/>
      <c r="P65" s="72"/>
      <c r="Q65" s="72"/>
    </row>
    <row r="66" spans="4:17" x14ac:dyDescent="0.25">
      <c r="D66" s="72"/>
      <c r="E66" s="72"/>
      <c r="F66" s="72"/>
      <c r="G66" s="72"/>
      <c r="H66" s="72"/>
      <c r="I66" s="72"/>
      <c r="J66" s="73"/>
      <c r="L66" s="72"/>
      <c r="M66" s="72"/>
      <c r="N66" s="72"/>
      <c r="O66" s="72"/>
      <c r="P66" s="72"/>
      <c r="Q66" s="72"/>
    </row>
    <row r="67" spans="4:17" x14ac:dyDescent="0.25">
      <c r="D67" s="72"/>
      <c r="E67" s="72"/>
      <c r="F67" s="72"/>
      <c r="G67" s="72"/>
      <c r="H67" s="72"/>
      <c r="I67" s="72"/>
      <c r="J67" s="73"/>
      <c r="L67" s="72"/>
      <c r="M67" s="72"/>
      <c r="N67" s="72"/>
      <c r="O67" s="72"/>
      <c r="P67" s="72"/>
      <c r="Q67" s="72"/>
    </row>
    <row r="68" spans="4:17" x14ac:dyDescent="0.25">
      <c r="D68" s="72"/>
      <c r="E68" s="72"/>
      <c r="F68" s="72"/>
      <c r="G68" s="72"/>
      <c r="H68" s="72"/>
      <c r="I68" s="72"/>
      <c r="J68" s="73"/>
      <c r="L68" s="72"/>
      <c r="M68" s="72"/>
      <c r="N68" s="72"/>
      <c r="O68" s="72"/>
      <c r="P68" s="72"/>
      <c r="Q68" s="72"/>
    </row>
    <row r="69" spans="4:17" x14ac:dyDescent="0.25">
      <c r="D69" s="72"/>
      <c r="E69" s="72"/>
      <c r="F69" s="72"/>
      <c r="G69" s="72"/>
      <c r="H69" s="72"/>
      <c r="I69" s="72"/>
      <c r="J69" s="73"/>
      <c r="L69" s="72"/>
      <c r="M69" s="72"/>
      <c r="N69" s="72"/>
      <c r="O69" s="72"/>
      <c r="P69" s="72"/>
      <c r="Q69" s="72"/>
    </row>
    <row r="70" spans="4:17" x14ac:dyDescent="0.25">
      <c r="D70" s="72"/>
      <c r="E70" s="72"/>
      <c r="F70" s="72"/>
      <c r="G70" s="72"/>
      <c r="H70" s="72"/>
      <c r="I70" s="72"/>
      <c r="J70" s="73"/>
      <c r="L70" s="72"/>
      <c r="M70" s="72"/>
      <c r="N70" s="72"/>
      <c r="O70" s="72"/>
      <c r="P70" s="72"/>
      <c r="Q70" s="72"/>
    </row>
    <row r="71" spans="4:17" x14ac:dyDescent="0.25">
      <c r="D71" s="72"/>
      <c r="E71" s="72"/>
      <c r="F71" s="72"/>
      <c r="G71" s="72"/>
      <c r="H71" s="72"/>
      <c r="I71" s="72"/>
      <c r="J71" s="73"/>
      <c r="L71" s="72"/>
      <c r="M71" s="72"/>
      <c r="N71" s="72"/>
      <c r="O71" s="72"/>
      <c r="P71" s="72"/>
      <c r="Q71" s="72"/>
    </row>
    <row r="72" spans="4:17" x14ac:dyDescent="0.25">
      <c r="D72" s="72"/>
      <c r="E72" s="72"/>
      <c r="F72" s="72"/>
      <c r="G72" s="72"/>
      <c r="H72" s="72"/>
      <c r="I72" s="72"/>
      <c r="J72" s="73"/>
      <c r="L72" s="72"/>
      <c r="M72" s="72"/>
      <c r="N72" s="72"/>
      <c r="O72" s="72"/>
      <c r="P72" s="72"/>
      <c r="Q72" s="72"/>
    </row>
    <row r="73" spans="4:17" x14ac:dyDescent="0.25">
      <c r="D73" s="72"/>
      <c r="E73" s="72"/>
      <c r="F73" s="72"/>
      <c r="G73" s="72"/>
      <c r="H73" s="72"/>
      <c r="I73" s="72"/>
      <c r="J73" s="73"/>
      <c r="L73" s="72"/>
      <c r="M73" s="72"/>
      <c r="N73" s="72"/>
      <c r="O73" s="72"/>
      <c r="P73" s="72"/>
      <c r="Q73" s="72"/>
    </row>
    <row r="74" spans="4:17" x14ac:dyDescent="0.25">
      <c r="D74" s="72"/>
      <c r="E74" s="72"/>
      <c r="F74" s="72"/>
      <c r="G74" s="72"/>
      <c r="H74" s="72"/>
      <c r="I74" s="72"/>
      <c r="J74" s="73"/>
      <c r="L74" s="72"/>
      <c r="M74" s="72"/>
      <c r="N74" s="72"/>
      <c r="O74" s="72"/>
      <c r="P74" s="72"/>
      <c r="Q74" s="72"/>
    </row>
    <row r="75" spans="4:17" x14ac:dyDescent="0.25">
      <c r="D75" s="72"/>
      <c r="E75" s="72"/>
      <c r="F75" s="72"/>
      <c r="G75" s="72"/>
      <c r="H75" s="72"/>
      <c r="I75" s="72"/>
      <c r="J75" s="73"/>
      <c r="L75" s="72"/>
      <c r="M75" s="72"/>
      <c r="N75" s="72"/>
      <c r="O75" s="72"/>
      <c r="P75" s="72"/>
      <c r="Q75" s="72"/>
    </row>
    <row r="76" spans="4:17" x14ac:dyDescent="0.25">
      <c r="D76" s="72"/>
      <c r="E76" s="72"/>
      <c r="F76" s="72"/>
      <c r="G76" s="72"/>
      <c r="H76" s="72"/>
      <c r="I76" s="72"/>
      <c r="J76" s="73"/>
      <c r="L76" s="72"/>
      <c r="M76" s="72"/>
      <c r="N76" s="72"/>
      <c r="O76" s="72"/>
      <c r="P76" s="72"/>
      <c r="Q76" s="72"/>
    </row>
    <row r="77" spans="4:17" x14ac:dyDescent="0.25">
      <c r="D77" s="72"/>
      <c r="E77" s="72"/>
      <c r="F77" s="72"/>
      <c r="G77" s="72"/>
      <c r="H77" s="72"/>
      <c r="I77" s="72"/>
      <c r="J77" s="73"/>
      <c r="L77" s="72"/>
      <c r="M77" s="72"/>
      <c r="N77" s="72"/>
      <c r="O77" s="72"/>
      <c r="P77" s="72"/>
      <c r="Q77" s="72"/>
    </row>
    <row r="78" spans="4:17" x14ac:dyDescent="0.25">
      <c r="D78" s="72"/>
      <c r="E78" s="72"/>
      <c r="F78" s="72"/>
      <c r="G78" s="72"/>
      <c r="H78" s="72"/>
      <c r="I78" s="72"/>
      <c r="J78" s="73"/>
      <c r="L78" s="72"/>
      <c r="M78" s="72"/>
      <c r="N78" s="72"/>
      <c r="O78" s="72"/>
      <c r="P78" s="72"/>
      <c r="Q78" s="72"/>
    </row>
    <row r="79" spans="4:17" x14ac:dyDescent="0.25">
      <c r="D79" s="72"/>
      <c r="E79" s="72"/>
      <c r="F79" s="72"/>
      <c r="G79" s="72"/>
      <c r="H79" s="72"/>
      <c r="I79" s="72"/>
      <c r="J79" s="73"/>
      <c r="L79" s="72"/>
      <c r="M79" s="72"/>
      <c r="N79" s="72"/>
      <c r="O79" s="72"/>
      <c r="P79" s="72"/>
      <c r="Q79" s="72"/>
    </row>
    <row r="80" spans="4:17" x14ac:dyDescent="0.25">
      <c r="D80" s="72"/>
      <c r="E80" s="72"/>
      <c r="F80" s="72"/>
      <c r="G80" s="72"/>
      <c r="H80" s="72"/>
      <c r="I80" s="72"/>
      <c r="J80" s="73"/>
      <c r="L80" s="72"/>
      <c r="M80" s="72"/>
      <c r="N80" s="72"/>
      <c r="O80" s="72"/>
      <c r="P80" s="72"/>
      <c r="Q80" s="72"/>
    </row>
    <row r="81" spans="4:17" x14ac:dyDescent="0.25">
      <c r="D81" s="72"/>
      <c r="E81" s="72"/>
      <c r="F81" s="72"/>
      <c r="G81" s="72"/>
      <c r="H81" s="72"/>
      <c r="I81" s="72"/>
      <c r="J81" s="73"/>
      <c r="L81" s="72"/>
      <c r="M81" s="72"/>
      <c r="N81" s="72"/>
      <c r="O81" s="72"/>
      <c r="P81" s="72"/>
      <c r="Q81" s="72"/>
    </row>
    <row r="82" spans="4:17" x14ac:dyDescent="0.25">
      <c r="D82" s="72"/>
      <c r="E82" s="72"/>
      <c r="F82" s="72"/>
      <c r="G82" s="72"/>
      <c r="H82" s="72"/>
      <c r="I82" s="72"/>
      <c r="J82" s="73"/>
      <c r="L82" s="72"/>
      <c r="M82" s="72"/>
      <c r="N82" s="72"/>
      <c r="O82" s="72"/>
      <c r="P82" s="72"/>
      <c r="Q82" s="72"/>
    </row>
    <row r="83" spans="4:17" x14ac:dyDescent="0.25">
      <c r="D83" s="72"/>
      <c r="E83" s="72"/>
      <c r="F83" s="72"/>
      <c r="G83" s="72"/>
      <c r="H83" s="72"/>
      <c r="I83" s="72"/>
      <c r="J83" s="73"/>
      <c r="L83" s="72"/>
      <c r="M83" s="72"/>
      <c r="N83" s="72"/>
      <c r="O83" s="72"/>
      <c r="P83" s="72"/>
      <c r="Q83" s="72"/>
    </row>
    <row r="84" spans="4:17" x14ac:dyDescent="0.25">
      <c r="D84" s="72"/>
      <c r="E84" s="72"/>
      <c r="F84" s="72"/>
      <c r="G84" s="72"/>
      <c r="H84" s="72"/>
      <c r="I84" s="72"/>
      <c r="J84" s="73"/>
      <c r="L84" s="72"/>
      <c r="M84" s="72"/>
      <c r="N84" s="72"/>
      <c r="O84" s="72"/>
      <c r="P84" s="72"/>
      <c r="Q84" s="72"/>
    </row>
    <row r="85" spans="4:17" x14ac:dyDescent="0.25">
      <c r="D85" s="72"/>
      <c r="E85" s="72"/>
      <c r="F85" s="72"/>
      <c r="G85" s="72"/>
      <c r="H85" s="72"/>
      <c r="I85" s="72"/>
      <c r="J85" s="73"/>
      <c r="L85" s="72"/>
      <c r="M85" s="72"/>
      <c r="N85" s="72"/>
      <c r="O85" s="72"/>
      <c r="P85" s="72"/>
      <c r="Q85" s="72"/>
    </row>
    <row r="86" spans="4:17" x14ac:dyDescent="0.25">
      <c r="D86" s="72"/>
      <c r="E86" s="72"/>
      <c r="F86" s="72"/>
      <c r="G86" s="72"/>
      <c r="H86" s="72"/>
      <c r="I86" s="72"/>
      <c r="J86" s="73"/>
      <c r="L86" s="72"/>
      <c r="M86" s="72"/>
      <c r="N86" s="72"/>
      <c r="O86" s="72"/>
      <c r="P86" s="72"/>
      <c r="Q86" s="72"/>
    </row>
    <row r="87" spans="4:17" x14ac:dyDescent="0.25">
      <c r="D87" s="72"/>
      <c r="E87" s="72"/>
      <c r="F87" s="72"/>
      <c r="G87" s="72"/>
      <c r="H87" s="72"/>
      <c r="I87" s="72"/>
      <c r="J87" s="73"/>
      <c r="L87" s="72"/>
      <c r="M87" s="72"/>
      <c r="N87" s="72"/>
      <c r="O87" s="72"/>
      <c r="P87" s="72"/>
      <c r="Q87" s="72"/>
    </row>
    <row r="88" spans="4:17" x14ac:dyDescent="0.25">
      <c r="D88" s="72"/>
      <c r="E88" s="72"/>
      <c r="F88" s="72"/>
      <c r="G88" s="72"/>
      <c r="H88" s="72"/>
      <c r="I88" s="72"/>
      <c r="J88" s="73"/>
      <c r="L88" s="72"/>
      <c r="M88" s="72"/>
      <c r="N88" s="72"/>
      <c r="O88" s="72"/>
      <c r="P88" s="72"/>
      <c r="Q88" s="72"/>
    </row>
    <row r="89" spans="4:17" x14ac:dyDescent="0.25">
      <c r="D89" s="72"/>
      <c r="E89" s="72"/>
      <c r="F89" s="72"/>
      <c r="G89" s="72"/>
      <c r="H89" s="72"/>
      <c r="I89" s="72"/>
      <c r="J89" s="73"/>
      <c r="L89" s="72"/>
      <c r="M89" s="72"/>
      <c r="N89" s="72"/>
      <c r="O89" s="72"/>
      <c r="P89" s="72"/>
      <c r="Q89" s="72"/>
    </row>
    <row r="90" spans="4:17" x14ac:dyDescent="0.25">
      <c r="D90" s="72"/>
      <c r="E90" s="72"/>
      <c r="F90" s="72"/>
      <c r="G90" s="72"/>
      <c r="H90" s="72"/>
      <c r="I90" s="72"/>
      <c r="J90" s="73"/>
      <c r="L90" s="72"/>
      <c r="M90" s="72"/>
      <c r="N90" s="72"/>
      <c r="O90" s="72"/>
      <c r="P90" s="72"/>
      <c r="Q90" s="72"/>
    </row>
    <row r="91" spans="4:17" x14ac:dyDescent="0.25">
      <c r="D91" s="72"/>
      <c r="E91" s="72"/>
      <c r="F91" s="72"/>
      <c r="G91" s="72"/>
      <c r="H91" s="72"/>
      <c r="I91" s="72"/>
      <c r="J91" s="73"/>
      <c r="L91" s="72"/>
      <c r="M91" s="72"/>
      <c r="N91" s="72"/>
      <c r="O91" s="72"/>
      <c r="P91" s="72"/>
      <c r="Q91" s="72"/>
    </row>
    <row r="92" spans="4:17" x14ac:dyDescent="0.25">
      <c r="D92" s="72"/>
      <c r="E92" s="72"/>
      <c r="F92" s="72"/>
      <c r="G92" s="72"/>
      <c r="H92" s="72"/>
      <c r="I92" s="72"/>
      <c r="J92" s="73"/>
      <c r="L92" s="72"/>
      <c r="M92" s="72"/>
      <c r="N92" s="72"/>
      <c r="O92" s="72"/>
      <c r="P92" s="72"/>
      <c r="Q92" s="72"/>
    </row>
    <row r="93" spans="4:17" x14ac:dyDescent="0.25">
      <c r="D93" s="72"/>
      <c r="E93" s="72"/>
      <c r="F93" s="72"/>
      <c r="G93" s="72"/>
      <c r="H93" s="72"/>
      <c r="I93" s="72"/>
      <c r="J93" s="73"/>
      <c r="L93" s="72"/>
      <c r="M93" s="72"/>
      <c r="N93" s="72"/>
      <c r="O93" s="72"/>
      <c r="P93" s="72"/>
      <c r="Q93" s="72"/>
    </row>
    <row r="94" spans="4:17" x14ac:dyDescent="0.25">
      <c r="D94" s="72"/>
      <c r="E94" s="72"/>
      <c r="F94" s="72"/>
      <c r="G94" s="72"/>
      <c r="H94" s="72"/>
      <c r="I94" s="72"/>
      <c r="J94" s="73"/>
      <c r="L94" s="72"/>
      <c r="M94" s="72"/>
      <c r="N94" s="72"/>
      <c r="O94" s="72"/>
      <c r="P94" s="72"/>
      <c r="Q94" s="72"/>
    </row>
    <row r="95" spans="4:17" x14ac:dyDescent="0.25">
      <c r="D95" s="72"/>
      <c r="E95" s="72"/>
      <c r="F95" s="72"/>
      <c r="G95" s="72"/>
      <c r="H95" s="72"/>
      <c r="I95" s="72"/>
      <c r="J95" s="73"/>
      <c r="L95" s="72"/>
      <c r="M95" s="72"/>
      <c r="N95" s="72"/>
      <c r="O95" s="72"/>
      <c r="P95" s="72"/>
      <c r="Q95" s="72"/>
    </row>
    <row r="96" spans="4:17" x14ac:dyDescent="0.25">
      <c r="D96" s="72"/>
      <c r="E96" s="72"/>
      <c r="F96" s="72"/>
      <c r="G96" s="72"/>
      <c r="H96" s="72"/>
      <c r="I96" s="72"/>
      <c r="J96" s="73"/>
      <c r="L96" s="72"/>
      <c r="M96" s="72"/>
      <c r="N96" s="72"/>
      <c r="O96" s="72"/>
      <c r="P96" s="72"/>
      <c r="Q96" s="72"/>
    </row>
    <row r="97" spans="4:17" x14ac:dyDescent="0.25">
      <c r="D97" s="72"/>
      <c r="E97" s="72"/>
      <c r="F97" s="72"/>
      <c r="G97" s="72"/>
      <c r="H97" s="72"/>
      <c r="I97" s="72"/>
      <c r="J97" s="73"/>
      <c r="L97" s="72"/>
      <c r="M97" s="72"/>
      <c r="N97" s="72"/>
      <c r="O97" s="72"/>
      <c r="P97" s="72"/>
      <c r="Q97" s="72"/>
    </row>
    <row r="98" spans="4:17" x14ac:dyDescent="0.25">
      <c r="D98" s="72"/>
      <c r="E98" s="72"/>
      <c r="F98" s="72"/>
      <c r="G98" s="72"/>
      <c r="H98" s="72"/>
      <c r="I98" s="72"/>
      <c r="J98" s="73"/>
      <c r="L98" s="72"/>
      <c r="M98" s="72"/>
      <c r="N98" s="72"/>
      <c r="O98" s="72"/>
      <c r="P98" s="72"/>
      <c r="Q98" s="72"/>
    </row>
  </sheetData>
  <sheetProtection algorithmName="SHA-512" hashValue="pCJ9niax/eTApXnuKztkt8n9iq2OGWvPGyQSubxn1Q8z0IjmWkgo0IwOFANwR8eB3YIpoxnNnh5AS4cSm4eNyw==" saltValue="K9MbUKrR+hYo09PZdlsSTA==" spinCount="100000" sheet="1" objects="1" scenarios="1"/>
  <mergeCells count="7">
    <mergeCell ref="B2:T2"/>
    <mergeCell ref="O29:P29"/>
    <mergeCell ref="O30:P30"/>
    <mergeCell ref="C4:F4"/>
    <mergeCell ref="I4:L4"/>
    <mergeCell ref="O4:R4"/>
    <mergeCell ref="O26:R26"/>
  </mergeCells>
  <phoneticPr fontId="9" type="noConversion"/>
  <conditionalFormatting sqref="F10">
    <cfRule type="containsText" dxfId="12" priority="13" operator="containsText" text="NON DISPONIBILE">
      <formula>NOT(ISERROR(SEARCH("NON DISPONIBILE",F10)))</formula>
    </cfRule>
  </conditionalFormatting>
  <conditionalFormatting sqref="F12">
    <cfRule type="containsText" dxfId="11" priority="12" operator="containsText" text="NON DISPONIBILE">
      <formula>NOT(ISERROR(SEARCH("NON DISPONIBILE",F12)))</formula>
    </cfRule>
  </conditionalFormatting>
  <conditionalFormatting sqref="F14">
    <cfRule type="containsText" dxfId="10" priority="11" operator="containsText" text="NON DISPONIBILE">
      <formula>NOT(ISERROR(SEARCH("NON DISPONIBILE",F14)))</formula>
    </cfRule>
  </conditionalFormatting>
  <conditionalFormatting sqref="F16">
    <cfRule type="containsText" dxfId="9" priority="10" operator="containsText" text="NON DISPONIBILE">
      <formula>NOT(ISERROR(SEARCH("NON DISPONIBILE",F16)))</formula>
    </cfRule>
  </conditionalFormatting>
  <conditionalFormatting sqref="F18">
    <cfRule type="containsText" dxfId="8" priority="9" operator="containsText" text="NON DISPONIBILE">
      <formula>NOT(ISERROR(SEARCH("NON DISPONIBILE",F18)))</formula>
    </cfRule>
  </conditionalFormatting>
  <conditionalFormatting sqref="L10">
    <cfRule type="containsText" dxfId="7" priority="8" operator="containsText" text="NON DISPONIBILE">
      <formula>NOT(ISERROR(SEARCH("NON DISPONIBILE",L10)))</formula>
    </cfRule>
  </conditionalFormatting>
  <conditionalFormatting sqref="L12">
    <cfRule type="containsText" dxfId="6" priority="7" operator="containsText" text="NON DISPONIBILE">
      <formula>NOT(ISERROR(SEARCH("NON DISPONIBILE",L12)))</formula>
    </cfRule>
  </conditionalFormatting>
  <conditionalFormatting sqref="L14">
    <cfRule type="containsText" dxfId="5" priority="6" operator="containsText" text="NON DISPONIBILE">
      <formula>NOT(ISERROR(SEARCH("NON DISPONIBILE",L14)))</formula>
    </cfRule>
  </conditionalFormatting>
  <conditionalFormatting sqref="L16">
    <cfRule type="containsText" dxfId="4" priority="5" operator="containsText" text="NON DISPONIBILE">
      <formula>NOT(ISERROR(SEARCH("NON DISPONIBILE",L16)))</formula>
    </cfRule>
  </conditionalFormatting>
  <conditionalFormatting sqref="L18">
    <cfRule type="containsText" dxfId="3" priority="4" operator="containsText" text="NON DISPONIBILE">
      <formula>NOT(ISERROR(SEARCH("NON DISPONIBILE",L18)))</formula>
    </cfRule>
  </conditionalFormatting>
  <conditionalFormatting sqref="R9">
    <cfRule type="containsText" dxfId="2" priority="3" operator="containsText" text="NON DISPONIBILE">
      <formula>NOT(ISERROR(SEARCH("NON DISPONIBILE",R9)))</formula>
    </cfRule>
  </conditionalFormatting>
  <conditionalFormatting sqref="R11">
    <cfRule type="containsText" dxfId="1" priority="2" operator="containsText" text="NON DISPONIBILE">
      <formula>NOT(ISERROR(SEARCH("NON DISPONIBILE",R11)))</formula>
    </cfRule>
  </conditionalFormatting>
  <conditionalFormatting sqref="R13">
    <cfRule type="containsText" dxfId="0" priority="1" operator="containsText" text="NON DISPONIBILE">
      <formula>NOT(ISERROR(SEARCH("NON DISPONIBILE",R13)))</formula>
    </cfRule>
  </conditionalFormatting>
  <dataValidations xWindow="357" yWindow="378" count="1">
    <dataValidation allowBlank="1" showInputMessage="1" showErrorMessage="1" promptTitle="Per barre piene..." prompt="Lasciare questo valore vuoto o indicare qui 0 (zero)." sqref="F6" xr:uid="{00000000-0002-0000-0000-000000000000}"/>
  </dataValidations>
  <hyperlinks>
    <hyperlink ref="O30" r:id="rId1" xr:uid="{00000000-0004-0000-0000-000000000000}"/>
    <hyperlink ref="O29" r:id="rId2" xr:uid="{00000000-0004-0000-0000-000001000000}"/>
    <hyperlink ref="O26" r:id="rId3" xr:uid="{00000000-0004-0000-0000-000002000000}"/>
    <hyperlink ref="D9" r:id="rId4" xr:uid="{00000000-0004-0000-0000-000003000000}"/>
    <hyperlink ref="D10" r:id="rId5" xr:uid="{00000000-0004-0000-0000-000004000000}"/>
    <hyperlink ref="D11" r:id="rId6" xr:uid="{00000000-0004-0000-0000-000005000000}"/>
    <hyperlink ref="D12" r:id="rId7" xr:uid="{00000000-0004-0000-0000-000006000000}"/>
    <hyperlink ref="J9" r:id="rId8" xr:uid="{00000000-0004-0000-0000-000007000000}"/>
    <hyperlink ref="P8" r:id="rId9" xr:uid="{00000000-0004-0000-0000-000008000000}"/>
    <hyperlink ref="J10" r:id="rId10" xr:uid="{00000000-0004-0000-0000-000009000000}"/>
    <hyperlink ref="P9" r:id="rId11" xr:uid="{00000000-0004-0000-0000-00000A000000}"/>
    <hyperlink ref="J11" r:id="rId12" xr:uid="{00000000-0004-0000-0000-00000B000000}"/>
    <hyperlink ref="P10" r:id="rId13" xr:uid="{00000000-0004-0000-0000-00000C000000}"/>
    <hyperlink ref="J12" r:id="rId14" xr:uid="{00000000-0004-0000-0000-00000D000000}"/>
    <hyperlink ref="D15" r:id="rId15" xr:uid="{00000000-0004-0000-0000-00000E000000}"/>
    <hyperlink ref="D16" r:id="rId16" xr:uid="{00000000-0004-0000-0000-00000F000000}"/>
    <hyperlink ref="J16" r:id="rId17" xr:uid="{00000000-0004-0000-0000-000010000000}"/>
    <hyperlink ref="D17" r:id="rId18" xr:uid="{00000000-0004-0000-0000-000011000000}"/>
    <hyperlink ref="D13" r:id="rId19" xr:uid="{00000000-0004-0000-0000-000012000000}"/>
    <hyperlink ref="D14" r:id="rId20" xr:uid="{00000000-0004-0000-0000-000013000000}"/>
    <hyperlink ref="P11" r:id="rId21" xr:uid="{00000000-0004-0000-0000-000014000000}"/>
    <hyperlink ref="J13" r:id="rId22" xr:uid="{00000000-0004-0000-0000-000015000000}"/>
    <hyperlink ref="J14" r:id="rId23" xr:uid="{00000000-0004-0000-0000-000016000000}"/>
    <hyperlink ref="J17" r:id="rId24" xr:uid="{00000000-0004-0000-0000-000017000000}"/>
    <hyperlink ref="J15" r:id="rId25" xr:uid="{00000000-0004-0000-0000-000018000000}"/>
    <hyperlink ref="P12" r:id="rId26" xr:uid="{00000000-0004-0000-0000-000019000000}"/>
    <hyperlink ref="P26" r:id="rId27" display="https://www.musolametalli.it/contatti/richiesta-informazioni?Prodotto=calcolo%20pesi%20metalli&amp;Origine=file-calcolo-pesi-metalli" xr:uid="{00000000-0004-0000-0000-00001A000000}"/>
    <hyperlink ref="Q26" r:id="rId28" display="https://www.musolametalli.it/contatti/richiesta-informazioni?Prodotto=calcolo%20pesi%20metalli&amp;Origine=file-calcolo-pesi-metalli" xr:uid="{00000000-0004-0000-0000-00001B000000}"/>
    <hyperlink ref="R26" r:id="rId29" display="https://www.musolametalli.it/contatti/richiesta-informazioni?Prodotto=calcolo%20pesi%20metalli&amp;Origine=file-calcolo-pesi-metalli" xr:uid="{00000000-0004-0000-0000-00001C000000}"/>
  </hyperlinks>
  <pageMargins left="8.020833333333334E-2" right="0.7" top="0.9375" bottom="0.75" header="0.3" footer="0.3"/>
  <pageSetup paperSize="9" scale="77" orientation="landscape" r:id="rId30"/>
  <headerFooter>
    <oddHeader>&amp;C&amp;"-,Grassetto"&amp;14Software per il calcolo peso di SEMILAVORATI in
ALLUMINIO, BRONZO, BRONZO ALLUMINIO, GHISA, OTTONE, RAME, FERRO e ACCIAIO</oddHeader>
  </headerFooter>
  <ignoredErrors>
    <ignoredError sqref="F9:F19 L9:L19 R8:R14" emptyCellReference="1"/>
  </ignoredErrors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Software calcolo pesi</vt:lpstr>
      <vt:lpstr>'Software calcolo pesi'!Area_stampa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2022-02-08T11:44:27Z</dcterms:modified>
</cp:coreProperties>
</file>